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TOSHIBA\Pictures\"/>
    </mc:Choice>
  </mc:AlternateContent>
  <bookViews>
    <workbookView xWindow="0" yWindow="0" windowWidth="20490" windowHeight="6855" firstSheet="20" activeTab="23"/>
  </bookViews>
  <sheets>
    <sheet name="PLANTILLA ENERO" sheetId="9" r:id="rId1"/>
    <sheet name="PLAZAS ENERO" sheetId="10" r:id="rId2"/>
    <sheet name="PLANTILLA FEBRERO" sheetId="4" r:id="rId3"/>
    <sheet name="PLAZAS FEBRERO" sheetId="3" r:id="rId4"/>
    <sheet name="PLANTILLA MARZO" sheetId="5" r:id="rId5"/>
    <sheet name="PLAZAS MARZO" sheetId="6" r:id="rId6"/>
    <sheet name="PLANTILLA ABRIL" sheetId="7" r:id="rId7"/>
    <sheet name="PLAZAS ABRIL" sheetId="8" r:id="rId8"/>
    <sheet name="PLANILLA MAYO" sheetId="11" r:id="rId9"/>
    <sheet name="PLAZAS MAYO" sheetId="12" r:id="rId10"/>
    <sheet name="PLANTILLA JUNIO" sheetId="13" r:id="rId11"/>
    <sheet name="PLAZAS JUNIO" sheetId="14" r:id="rId12"/>
    <sheet name="PLANTILLA JULIO" sheetId="15" r:id="rId13"/>
    <sheet name="PLAZAS JULIO" sheetId="16" r:id="rId14"/>
    <sheet name="PLAZAS AGOSTO" sheetId="17" r:id="rId15"/>
    <sheet name="PLANTILLA AGOSTO" sheetId="18" r:id="rId16"/>
    <sheet name="PLAZAS SEPTIEMBRE" sheetId="22" r:id="rId17"/>
    <sheet name="PLANTILLA SEPTIEMBRE" sheetId="21" r:id="rId18"/>
    <sheet name="PLAZAS OCTUBRE" sheetId="23" r:id="rId19"/>
    <sheet name="PLANTILLA OCTUBRE" sheetId="24" r:id="rId20"/>
    <sheet name="PLAZAS NOVIEMBRE" sheetId="25" r:id="rId21"/>
    <sheet name="PLANTILLA NOVIEMBRE" sheetId="26" r:id="rId22"/>
    <sheet name="PLAZAS DICIEMBRE" sheetId="27" r:id="rId23"/>
    <sheet name="PLANTILLA DICIEMBRE" sheetId="28" r:id="rId24"/>
  </sheets>
  <definedNames>
    <definedName name="_xlnm._FilterDatabase" localSheetId="6" hidden="1">'PLANTILLA ABRIL'!$A$6:$F$332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36" i="28" l="1"/>
  <c r="F334" i="28"/>
  <c r="F324" i="28"/>
  <c r="F243" i="28"/>
  <c r="F218" i="28"/>
  <c r="F211" i="28"/>
  <c r="F173" i="28"/>
  <c r="F128" i="28"/>
  <c r="F102" i="28"/>
  <c r="F57" i="28"/>
  <c r="F40" i="28"/>
  <c r="F34" i="28"/>
  <c r="F20" i="28"/>
  <c r="F10" i="28"/>
  <c r="F24" i="25" l="1"/>
  <c r="E24" i="25"/>
  <c r="D24" i="25"/>
  <c r="C24" i="25"/>
  <c r="B24" i="25"/>
  <c r="H23" i="25"/>
  <c r="G23" i="25"/>
  <c r="G22" i="25"/>
  <c r="H22" i="25" s="1"/>
  <c r="H21" i="25"/>
  <c r="G21" i="25"/>
  <c r="G20" i="25"/>
  <c r="H20" i="25" s="1"/>
  <c r="H19" i="25"/>
  <c r="G19" i="25"/>
  <c r="G18" i="25"/>
  <c r="H18" i="25" s="1"/>
  <c r="H17" i="25"/>
  <c r="G17" i="25"/>
  <c r="G16" i="25"/>
  <c r="H16" i="25" s="1"/>
  <c r="H15" i="25"/>
  <c r="G15" i="25"/>
  <c r="G14" i="25"/>
  <c r="H14" i="25" s="1"/>
  <c r="H13" i="25"/>
  <c r="G13" i="25"/>
  <c r="G12" i="25"/>
  <c r="G24" i="25" s="1"/>
  <c r="H11" i="25"/>
  <c r="G11" i="25"/>
  <c r="F335" i="26"/>
  <c r="F333" i="26"/>
  <c r="F322" i="26"/>
  <c r="F241" i="26"/>
  <c r="F216" i="26"/>
  <c r="F209" i="26"/>
  <c r="F172" i="26"/>
  <c r="F127" i="26"/>
  <c r="F101" i="26"/>
  <c r="F56" i="26"/>
  <c r="F39" i="26"/>
  <c r="F33" i="26"/>
  <c r="F19" i="26"/>
  <c r="F9" i="26"/>
  <c r="H12" i="25" l="1"/>
  <c r="H24" i="25" s="1"/>
  <c r="F24" i="23" l="1"/>
  <c r="E24" i="23"/>
  <c r="D24" i="23"/>
  <c r="C24" i="23"/>
  <c r="B24" i="23"/>
  <c r="H23" i="23"/>
  <c r="G23" i="23"/>
  <c r="G22" i="23"/>
  <c r="H22" i="23" s="1"/>
  <c r="H21" i="23"/>
  <c r="G21" i="23"/>
  <c r="G20" i="23"/>
  <c r="H20" i="23" s="1"/>
  <c r="H19" i="23"/>
  <c r="G19" i="23"/>
  <c r="G18" i="23"/>
  <c r="H18" i="23" s="1"/>
  <c r="H17" i="23"/>
  <c r="G17" i="23"/>
  <c r="G16" i="23"/>
  <c r="H16" i="23" s="1"/>
  <c r="H15" i="23"/>
  <c r="G15" i="23"/>
  <c r="G14" i="23"/>
  <c r="H14" i="23" s="1"/>
  <c r="H13" i="23"/>
  <c r="G13" i="23"/>
  <c r="G12" i="23"/>
  <c r="H12" i="23" s="1"/>
  <c r="H11" i="23"/>
  <c r="H24" i="23" s="1"/>
  <c r="G11" i="23"/>
  <c r="G24" i="23" s="1"/>
  <c r="F336" i="24"/>
  <c r="F334" i="24"/>
  <c r="F323" i="24"/>
  <c r="F242" i="24"/>
  <c r="F217" i="24"/>
  <c r="F210" i="24"/>
  <c r="F173" i="24"/>
  <c r="F127" i="24"/>
  <c r="F101" i="24"/>
  <c r="F56" i="24"/>
  <c r="F39" i="24"/>
  <c r="F33" i="24"/>
  <c r="F19" i="24"/>
  <c r="F9" i="24"/>
  <c r="F24" i="21" l="1"/>
  <c r="E24" i="21"/>
  <c r="D24" i="21"/>
  <c r="C24" i="21"/>
  <c r="B24" i="21"/>
  <c r="G23" i="21"/>
  <c r="H23" i="21" s="1"/>
  <c r="G22" i="21"/>
  <c r="H22" i="21" s="1"/>
  <c r="G21" i="21"/>
  <c r="H21" i="21" s="1"/>
  <c r="G20" i="21"/>
  <c r="H20" i="21" s="1"/>
  <c r="G19" i="21"/>
  <c r="H19" i="21" s="1"/>
  <c r="G18" i="21"/>
  <c r="H18" i="21" s="1"/>
  <c r="G17" i="21"/>
  <c r="H17" i="21" s="1"/>
  <c r="G16" i="21"/>
  <c r="H16" i="21" s="1"/>
  <c r="G15" i="21"/>
  <c r="H15" i="21" s="1"/>
  <c r="G14" i="21"/>
  <c r="H14" i="21" s="1"/>
  <c r="G13" i="21"/>
  <c r="H13" i="21" s="1"/>
  <c r="G12" i="21"/>
  <c r="H12" i="21" s="1"/>
  <c r="G11" i="21"/>
  <c r="G24" i="21" s="1"/>
  <c r="F335" i="22"/>
  <c r="F333" i="22"/>
  <c r="F322" i="22"/>
  <c r="F241" i="22"/>
  <c r="F216" i="22"/>
  <c r="F208" i="22"/>
  <c r="F171" i="22"/>
  <c r="F128" i="22"/>
  <c r="F102" i="22"/>
  <c r="F57" i="22"/>
  <c r="F40" i="22"/>
  <c r="F35" i="22"/>
  <c r="F20" i="22"/>
  <c r="F9" i="22"/>
  <c r="H11" i="21" l="1"/>
  <c r="H24" i="21" s="1"/>
  <c r="F24" i="18" l="1"/>
  <c r="E24" i="18"/>
  <c r="D24" i="18"/>
  <c r="C24" i="18"/>
  <c r="B24" i="18"/>
  <c r="G23" i="18"/>
  <c r="H23" i="18" s="1"/>
  <c r="G22" i="18"/>
  <c r="H22" i="18" s="1"/>
  <c r="G21" i="18"/>
  <c r="H21" i="18" s="1"/>
  <c r="G20" i="18"/>
  <c r="H20" i="18" s="1"/>
  <c r="G19" i="18"/>
  <c r="H19" i="18" s="1"/>
  <c r="G18" i="18"/>
  <c r="H18" i="18" s="1"/>
  <c r="G17" i="18"/>
  <c r="H17" i="18" s="1"/>
  <c r="G16" i="18"/>
  <c r="H16" i="18" s="1"/>
  <c r="G15" i="18"/>
  <c r="H15" i="18" s="1"/>
  <c r="G14" i="18"/>
  <c r="H14" i="18" s="1"/>
  <c r="G13" i="18"/>
  <c r="H13" i="18" s="1"/>
  <c r="G12" i="18"/>
  <c r="H12" i="18" s="1"/>
  <c r="G11" i="18"/>
  <c r="G24" i="18" s="1"/>
  <c r="F335" i="17"/>
  <c r="F333" i="17"/>
  <c r="F322" i="17"/>
  <c r="F241" i="17"/>
  <c r="F216" i="17"/>
  <c r="F208" i="17"/>
  <c r="F171" i="17"/>
  <c r="F128" i="17"/>
  <c r="F102" i="17"/>
  <c r="F57" i="17"/>
  <c r="F40" i="17"/>
  <c r="F35" i="17"/>
  <c r="F20" i="17"/>
  <c r="F9" i="17"/>
  <c r="H11" i="18" l="1"/>
  <c r="H24" i="18" s="1"/>
  <c r="F24" i="16"/>
  <c r="E24" i="16"/>
  <c r="D24" i="16"/>
  <c r="C24" i="16"/>
  <c r="B24" i="16"/>
  <c r="H23" i="16"/>
  <c r="G23" i="16"/>
  <c r="G22" i="16"/>
  <c r="H22" i="16" s="1"/>
  <c r="H21" i="16"/>
  <c r="G21" i="16"/>
  <c r="G20" i="16"/>
  <c r="H20" i="16" s="1"/>
  <c r="H19" i="16"/>
  <c r="G19" i="16"/>
  <c r="G18" i="16"/>
  <c r="H18" i="16" s="1"/>
  <c r="H17" i="16"/>
  <c r="G17" i="16"/>
  <c r="G16" i="16"/>
  <c r="H16" i="16" s="1"/>
  <c r="H15" i="16"/>
  <c r="G15" i="16"/>
  <c r="G14" i="16"/>
  <c r="H14" i="16" s="1"/>
  <c r="H13" i="16"/>
  <c r="G13" i="16"/>
  <c r="G12" i="16"/>
  <c r="H12" i="16" s="1"/>
  <c r="H11" i="16"/>
  <c r="H24" i="16" s="1"/>
  <c r="G11" i="16"/>
  <c r="G24" i="16" s="1"/>
  <c r="F335" i="15"/>
  <c r="F333" i="15"/>
  <c r="F322" i="15"/>
  <c r="F241" i="15"/>
  <c r="F216" i="15"/>
  <c r="F208" i="15"/>
  <c r="F170" i="15"/>
  <c r="F128" i="15"/>
  <c r="F102" i="15"/>
  <c r="F57" i="15"/>
  <c r="F40" i="15"/>
  <c r="F35" i="15"/>
  <c r="F20" i="15"/>
  <c r="F9" i="15"/>
  <c r="F24" i="14" l="1"/>
  <c r="E24" i="14"/>
  <c r="D24" i="14"/>
  <c r="C24" i="14"/>
  <c r="B24" i="14"/>
  <c r="G23" i="14"/>
  <c r="H23" i="14" s="1"/>
  <c r="G22" i="14"/>
  <c r="H22" i="14" s="1"/>
  <c r="G21" i="14"/>
  <c r="H21" i="14" s="1"/>
  <c r="G20" i="14"/>
  <c r="H20" i="14" s="1"/>
  <c r="G19" i="14"/>
  <c r="H19" i="14" s="1"/>
  <c r="G18" i="14"/>
  <c r="H18" i="14" s="1"/>
  <c r="G17" i="14"/>
  <c r="H17" i="14" s="1"/>
  <c r="G16" i="14"/>
  <c r="H16" i="14" s="1"/>
  <c r="G15" i="14"/>
  <c r="H15" i="14" s="1"/>
  <c r="G14" i="14"/>
  <c r="H14" i="14" s="1"/>
  <c r="G13" i="14"/>
  <c r="H13" i="14" s="1"/>
  <c r="G12" i="14"/>
  <c r="H12" i="14" s="1"/>
  <c r="G11" i="14"/>
  <c r="G24" i="14" s="1"/>
  <c r="F335" i="13"/>
  <c r="F333" i="13"/>
  <c r="F322" i="13"/>
  <c r="F241" i="13"/>
  <c r="F216" i="13"/>
  <c r="F208" i="13"/>
  <c r="F170" i="13"/>
  <c r="F128" i="13"/>
  <c r="F102" i="13"/>
  <c r="F57" i="13"/>
  <c r="F40" i="13"/>
  <c r="F35" i="13"/>
  <c r="F20" i="13"/>
  <c r="F9" i="13"/>
  <c r="H11" i="14" l="1"/>
  <c r="H24" i="14" s="1"/>
  <c r="F24" i="12" l="1"/>
  <c r="E24" i="12"/>
  <c r="D24" i="12"/>
  <c r="C24" i="12"/>
  <c r="B24" i="12"/>
  <c r="H23" i="12"/>
  <c r="G23" i="12"/>
  <c r="H22" i="12"/>
  <c r="G22" i="12"/>
  <c r="H21" i="12"/>
  <c r="G21" i="12"/>
  <c r="H20" i="12"/>
  <c r="G20" i="12"/>
  <c r="H19" i="12"/>
  <c r="G19" i="12"/>
  <c r="H18" i="12"/>
  <c r="G18" i="12"/>
  <c r="H17" i="12"/>
  <c r="G17" i="12"/>
  <c r="H16" i="12"/>
  <c r="G16" i="12"/>
  <c r="H15" i="12"/>
  <c r="G15" i="12"/>
  <c r="H14" i="12"/>
  <c r="G14" i="12"/>
  <c r="H13" i="12"/>
  <c r="G13" i="12"/>
  <c r="H12" i="12"/>
  <c r="G12" i="12"/>
  <c r="H11" i="12"/>
  <c r="H24" i="12" s="1"/>
  <c r="G11" i="12"/>
  <c r="G24" i="12" s="1"/>
  <c r="F335" i="11"/>
  <c r="F333" i="11"/>
  <c r="F322" i="11"/>
  <c r="F242" i="11"/>
  <c r="F217" i="11"/>
  <c r="F209" i="11"/>
  <c r="F171" i="11"/>
  <c r="F128" i="11"/>
  <c r="F102" i="11"/>
  <c r="F57" i="11"/>
  <c r="F40" i="11"/>
  <c r="F35" i="11"/>
  <c r="F20" i="11"/>
  <c r="F9" i="11"/>
  <c r="C22" i="10" l="1"/>
  <c r="B22" i="10"/>
  <c r="D21" i="10"/>
  <c r="D20" i="10"/>
  <c r="D19" i="10"/>
  <c r="D18" i="10"/>
  <c r="D17" i="10"/>
  <c r="D16" i="10"/>
  <c r="D15" i="10"/>
  <c r="D14" i="10"/>
  <c r="D13" i="10"/>
  <c r="D12" i="10"/>
  <c r="D11" i="10"/>
  <c r="D10" i="10"/>
  <c r="D9" i="10"/>
  <c r="D22" i="10" s="1"/>
  <c r="A11" i="9"/>
  <c r="A12" i="9" s="1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A24" i="9" s="1"/>
  <c r="A25" i="9" s="1"/>
  <c r="A26" i="9" s="1"/>
  <c r="A27" i="9" s="1"/>
  <c r="A28" i="9" s="1"/>
  <c r="A29" i="9" s="1"/>
  <c r="A30" i="9" s="1"/>
  <c r="A31" i="9" s="1"/>
  <c r="A32" i="9" s="1"/>
  <c r="A33" i="9" s="1"/>
  <c r="A34" i="9" s="1"/>
  <c r="A35" i="9" s="1"/>
  <c r="A36" i="9" s="1"/>
  <c r="A37" i="9" s="1"/>
  <c r="A38" i="9" s="1"/>
  <c r="A39" i="9" s="1"/>
  <c r="A40" i="9" s="1"/>
  <c r="A41" i="9" s="1"/>
  <c r="A42" i="9" s="1"/>
  <c r="A43" i="9" s="1"/>
  <c r="A44" i="9" s="1"/>
  <c r="A45" i="9" s="1"/>
  <c r="A46" i="9" s="1"/>
  <c r="A47" i="9" s="1"/>
  <c r="A48" i="9" s="1"/>
  <c r="A49" i="9" s="1"/>
  <c r="A50" i="9" s="1"/>
  <c r="A51" i="9" s="1"/>
  <c r="A52" i="9" s="1"/>
  <c r="A53" i="9" s="1"/>
  <c r="A54" i="9" s="1"/>
  <c r="A55" i="9" s="1"/>
  <c r="A56" i="9" s="1"/>
  <c r="A57" i="9" s="1"/>
  <c r="A58" i="9" s="1"/>
  <c r="A59" i="9" s="1"/>
  <c r="A60" i="9" s="1"/>
  <c r="A61" i="9" s="1"/>
  <c r="A62" i="9" s="1"/>
  <c r="A63" i="9" s="1"/>
  <c r="A64" i="9" s="1"/>
  <c r="A65" i="9" s="1"/>
  <c r="A66" i="9" s="1"/>
  <c r="A67" i="9" s="1"/>
  <c r="A68" i="9" s="1"/>
  <c r="A69" i="9" s="1"/>
  <c r="A70" i="9" s="1"/>
  <c r="A71" i="9" s="1"/>
  <c r="A72" i="9" s="1"/>
  <c r="A73" i="9" s="1"/>
  <c r="A74" i="9" s="1"/>
  <c r="A75" i="9" s="1"/>
  <c r="A76" i="9" s="1"/>
  <c r="A77" i="9" s="1"/>
  <c r="A78" i="9" s="1"/>
  <c r="A79" i="9" s="1"/>
  <c r="A80" i="9" s="1"/>
  <c r="A81" i="9" s="1"/>
  <c r="A82" i="9" s="1"/>
  <c r="A83" i="9" s="1"/>
  <c r="A84" i="9" s="1"/>
  <c r="A85" i="9" s="1"/>
  <c r="A86" i="9" s="1"/>
  <c r="A87" i="9" s="1"/>
  <c r="A88" i="9" s="1"/>
  <c r="A89" i="9" s="1"/>
  <c r="A90" i="9" s="1"/>
  <c r="A91" i="9" s="1"/>
  <c r="A92" i="9" s="1"/>
  <c r="A93" i="9" s="1"/>
  <c r="A94" i="9" s="1"/>
  <c r="A95" i="9" s="1"/>
  <c r="A96" i="9" s="1"/>
  <c r="A97" i="9" s="1"/>
  <c r="A98" i="9" s="1"/>
  <c r="A99" i="9" s="1"/>
  <c r="A100" i="9" s="1"/>
  <c r="A101" i="9" s="1"/>
  <c r="A102" i="9" s="1"/>
  <c r="A103" i="9" s="1"/>
  <c r="A104" i="9" s="1"/>
  <c r="A105" i="9" s="1"/>
  <c r="A106" i="9" s="1"/>
  <c r="A107" i="9" s="1"/>
  <c r="A108" i="9" s="1"/>
  <c r="A109" i="9" s="1"/>
  <c r="A110" i="9" s="1"/>
  <c r="A111" i="9" s="1"/>
  <c r="A112" i="9" s="1"/>
  <c r="A113" i="9" s="1"/>
  <c r="A114" i="9" s="1"/>
  <c r="A115" i="9" s="1"/>
  <c r="A116" i="9" s="1"/>
  <c r="A117" i="9" s="1"/>
  <c r="A118" i="9" s="1"/>
  <c r="A119" i="9" s="1"/>
  <c r="A120" i="9" s="1"/>
  <c r="A121" i="9" s="1"/>
  <c r="A122" i="9" s="1"/>
  <c r="A123" i="9" s="1"/>
  <c r="A124" i="9" s="1"/>
  <c r="A125" i="9" s="1"/>
  <c r="A126" i="9" s="1"/>
  <c r="A127" i="9" s="1"/>
  <c r="A128" i="9" s="1"/>
  <c r="A129" i="9" s="1"/>
  <c r="A130" i="9" s="1"/>
  <c r="A131" i="9" s="1"/>
  <c r="A132" i="9" s="1"/>
  <c r="A133" i="9" s="1"/>
  <c r="A134" i="9" s="1"/>
  <c r="A135" i="9" s="1"/>
  <c r="A136" i="9" s="1"/>
  <c r="A137" i="9" s="1"/>
  <c r="A138" i="9" s="1"/>
  <c r="A139" i="9" s="1"/>
  <c r="A140" i="9" s="1"/>
  <c r="A141" i="9" s="1"/>
  <c r="A142" i="9" s="1"/>
  <c r="A143" i="9" s="1"/>
  <c r="A144" i="9" s="1"/>
  <c r="A145" i="9" s="1"/>
  <c r="A146" i="9" s="1"/>
  <c r="A147" i="9" s="1"/>
  <c r="A148" i="9" s="1"/>
  <c r="A149" i="9" s="1"/>
  <c r="A150" i="9" s="1"/>
  <c r="A151" i="9" s="1"/>
  <c r="A152" i="9" s="1"/>
  <c r="A153" i="9" s="1"/>
  <c r="A154" i="9" s="1"/>
  <c r="A155" i="9" s="1"/>
  <c r="A156" i="9" s="1"/>
  <c r="A157" i="9" s="1"/>
  <c r="A158" i="9" s="1"/>
  <c r="A159" i="9" s="1"/>
  <c r="A160" i="9" s="1"/>
  <c r="A161" i="9" s="1"/>
  <c r="A162" i="9" s="1"/>
  <c r="A163" i="9" s="1"/>
  <c r="A164" i="9" s="1"/>
  <c r="A165" i="9" s="1"/>
  <c r="A166" i="9" s="1"/>
  <c r="A167" i="9" s="1"/>
  <c r="A168" i="9" s="1"/>
  <c r="A169" i="9" s="1"/>
  <c r="A170" i="9" s="1"/>
  <c r="A171" i="9" s="1"/>
  <c r="A172" i="9" s="1"/>
  <c r="A173" i="9" s="1"/>
  <c r="A174" i="9" s="1"/>
  <c r="A175" i="9" s="1"/>
  <c r="A176" i="9" s="1"/>
  <c r="A177" i="9" s="1"/>
  <c r="A178" i="9" s="1"/>
  <c r="A179" i="9" s="1"/>
  <c r="A180" i="9" s="1"/>
  <c r="A181" i="9" s="1"/>
  <c r="A182" i="9" s="1"/>
  <c r="A183" i="9" s="1"/>
  <c r="A184" i="9" s="1"/>
  <c r="A185" i="9" s="1"/>
  <c r="A186" i="9" s="1"/>
  <c r="A187" i="9" s="1"/>
  <c r="A188" i="9" s="1"/>
  <c r="A189" i="9" s="1"/>
  <c r="A190" i="9" s="1"/>
  <c r="A191" i="9" s="1"/>
  <c r="A192" i="9" s="1"/>
  <c r="A193" i="9" s="1"/>
  <c r="A194" i="9" s="1"/>
  <c r="A195" i="9" s="1"/>
  <c r="A196" i="9" s="1"/>
  <c r="A197" i="9" s="1"/>
  <c r="A198" i="9" s="1"/>
  <c r="A199" i="9" s="1"/>
  <c r="A200" i="9" s="1"/>
  <c r="A201" i="9" s="1"/>
  <c r="A202" i="9" s="1"/>
  <c r="A203" i="9" s="1"/>
  <c r="A204" i="9" s="1"/>
  <c r="A205" i="9" s="1"/>
  <c r="A206" i="9" s="1"/>
  <c r="A207" i="9" s="1"/>
  <c r="A208" i="9" s="1"/>
  <c r="A209" i="9" s="1"/>
  <c r="A210" i="9" s="1"/>
  <c r="A211" i="9" s="1"/>
  <c r="A212" i="9" s="1"/>
  <c r="A213" i="9" s="1"/>
  <c r="A214" i="9" s="1"/>
  <c r="A215" i="9" s="1"/>
  <c r="A216" i="9" s="1"/>
  <c r="A217" i="9" s="1"/>
  <c r="A218" i="9" s="1"/>
  <c r="A219" i="9" s="1"/>
  <c r="A220" i="9" s="1"/>
  <c r="A221" i="9" s="1"/>
  <c r="A222" i="9" s="1"/>
  <c r="A223" i="9" s="1"/>
  <c r="A224" i="9" s="1"/>
  <c r="A225" i="9" s="1"/>
  <c r="A226" i="9" s="1"/>
  <c r="A227" i="9" s="1"/>
  <c r="A228" i="9" s="1"/>
  <c r="A229" i="9" s="1"/>
  <c r="A230" i="9" s="1"/>
  <c r="A231" i="9" s="1"/>
  <c r="A232" i="9" s="1"/>
  <c r="A233" i="9" s="1"/>
  <c r="A234" i="9" s="1"/>
  <c r="A235" i="9" s="1"/>
  <c r="A236" i="9" s="1"/>
  <c r="A237" i="9" s="1"/>
  <c r="A238" i="9" s="1"/>
  <c r="A239" i="9" s="1"/>
  <c r="A240" i="9" s="1"/>
  <c r="A241" i="9" s="1"/>
  <c r="A242" i="9" s="1"/>
  <c r="A243" i="9" s="1"/>
  <c r="A244" i="9" s="1"/>
  <c r="A245" i="9" s="1"/>
  <c r="A246" i="9" s="1"/>
  <c r="A247" i="9" s="1"/>
  <c r="A248" i="9" s="1"/>
  <c r="A249" i="9" s="1"/>
  <c r="A250" i="9" s="1"/>
  <c r="A251" i="9" s="1"/>
  <c r="A252" i="9" s="1"/>
  <c r="A253" i="9" s="1"/>
  <c r="A254" i="9" s="1"/>
  <c r="A255" i="9" s="1"/>
  <c r="A256" i="9" s="1"/>
  <c r="A257" i="9" s="1"/>
  <c r="A258" i="9" s="1"/>
  <c r="A259" i="9" s="1"/>
  <c r="A260" i="9" s="1"/>
  <c r="A261" i="9" s="1"/>
  <c r="A262" i="9" s="1"/>
  <c r="A263" i="9" s="1"/>
  <c r="A264" i="9" s="1"/>
  <c r="A265" i="9" s="1"/>
  <c r="A266" i="9" s="1"/>
  <c r="A267" i="9" s="1"/>
  <c r="A268" i="9" s="1"/>
  <c r="A269" i="9" s="1"/>
  <c r="A270" i="9" s="1"/>
  <c r="A271" i="9" s="1"/>
  <c r="A272" i="9" s="1"/>
  <c r="A273" i="9" s="1"/>
  <c r="A274" i="9" s="1"/>
  <c r="A275" i="9" s="1"/>
  <c r="A276" i="9" s="1"/>
  <c r="A277" i="9" s="1"/>
  <c r="A278" i="9" s="1"/>
  <c r="A279" i="9" s="1"/>
  <c r="A280" i="9" s="1"/>
  <c r="A281" i="9" s="1"/>
  <c r="A282" i="9" s="1"/>
  <c r="A283" i="9" s="1"/>
  <c r="A284" i="9" s="1"/>
  <c r="A285" i="9" s="1"/>
  <c r="A286" i="9" s="1"/>
  <c r="A287" i="9" s="1"/>
  <c r="A288" i="9" s="1"/>
  <c r="A289" i="9" s="1"/>
  <c r="A290" i="9" s="1"/>
  <c r="A291" i="9" s="1"/>
  <c r="A292" i="9" s="1"/>
  <c r="A293" i="9" s="1"/>
  <c r="A294" i="9" s="1"/>
  <c r="A295" i="9" s="1"/>
  <c r="A296" i="9" s="1"/>
  <c r="A297" i="9" s="1"/>
  <c r="A298" i="9" s="1"/>
  <c r="A299" i="9" s="1"/>
  <c r="A300" i="9" s="1"/>
  <c r="A301" i="9" s="1"/>
  <c r="A302" i="9" s="1"/>
  <c r="A303" i="9" s="1"/>
  <c r="A304" i="9" s="1"/>
  <c r="A305" i="9" s="1"/>
  <c r="A306" i="9" s="1"/>
  <c r="A307" i="9" s="1"/>
  <c r="A308" i="9" s="1"/>
  <c r="A309" i="9" s="1"/>
  <c r="A310" i="9" s="1"/>
  <c r="A311" i="9" s="1"/>
  <c r="A312" i="9" s="1"/>
  <c r="A313" i="9" s="1"/>
  <c r="A314" i="9" s="1"/>
  <c r="A315" i="9" s="1"/>
  <c r="A316" i="9" s="1"/>
  <c r="A317" i="9" s="1"/>
  <c r="A318" i="9" s="1"/>
  <c r="A319" i="9" s="1"/>
  <c r="A320" i="9" s="1"/>
  <c r="A321" i="9" s="1"/>
  <c r="A322" i="9" s="1"/>
  <c r="A323" i="9" s="1"/>
  <c r="A324" i="9" s="1"/>
  <c r="A325" i="9" s="1"/>
  <c r="A326" i="9" s="1"/>
  <c r="A327" i="9" s="1"/>
  <c r="A328" i="9" s="1"/>
  <c r="A329" i="9" s="1"/>
  <c r="A330" i="9" s="1"/>
  <c r="A331" i="9" s="1"/>
  <c r="A332" i="9" s="1"/>
  <c r="A333" i="9" s="1"/>
  <c r="A334" i="9" s="1"/>
  <c r="A335" i="9" s="1"/>
  <c r="A336" i="9" s="1"/>
  <c r="A337" i="9" s="1"/>
  <c r="A338" i="9" s="1"/>
  <c r="A339" i="9" s="1"/>
  <c r="A340" i="9" s="1"/>
  <c r="A341" i="9" s="1"/>
  <c r="A342" i="9" s="1"/>
  <c r="A343" i="9" s="1"/>
  <c r="A344" i="9" s="1"/>
  <c r="A345" i="9" s="1"/>
  <c r="A346" i="9" s="1"/>
  <c r="A347" i="9" s="1"/>
  <c r="A348" i="9" s="1"/>
  <c r="A349" i="9" s="1"/>
  <c r="A350" i="9" s="1"/>
  <c r="A351" i="9" s="1"/>
  <c r="A352" i="9" s="1"/>
  <c r="A353" i="9" s="1"/>
  <c r="A354" i="9" s="1"/>
  <c r="A355" i="9" s="1"/>
  <c r="A356" i="9" s="1"/>
  <c r="A357" i="9" s="1"/>
  <c r="A358" i="9" s="1"/>
  <c r="A359" i="9" s="1"/>
  <c r="A360" i="9" s="1"/>
  <c r="A361" i="9" s="1"/>
  <c r="A362" i="9" s="1"/>
  <c r="A363" i="9" s="1"/>
  <c r="A364" i="9" s="1"/>
  <c r="A365" i="9" s="1"/>
  <c r="A366" i="9" s="1"/>
  <c r="A367" i="9" s="1"/>
  <c r="A368" i="9" s="1"/>
  <c r="A369" i="9" s="1"/>
  <c r="A370" i="9" s="1"/>
  <c r="A371" i="9" s="1"/>
  <c r="A372" i="9" s="1"/>
  <c r="A373" i="9" s="1"/>
  <c r="A374" i="9" s="1"/>
  <c r="A375" i="9" s="1"/>
  <c r="A376" i="9" s="1"/>
  <c r="A377" i="9" s="1"/>
  <c r="A378" i="9" s="1"/>
  <c r="A379" i="9" s="1"/>
  <c r="A380" i="9" s="1"/>
  <c r="A381" i="9" s="1"/>
  <c r="A382" i="9" s="1"/>
  <c r="A383" i="9" s="1"/>
  <c r="A384" i="9" s="1"/>
  <c r="A385" i="9" s="1"/>
  <c r="A386" i="9" s="1"/>
  <c r="A387" i="9" s="1"/>
  <c r="A388" i="9" s="1"/>
  <c r="A389" i="9" s="1"/>
  <c r="A390" i="9" s="1"/>
  <c r="A391" i="9" s="1"/>
  <c r="A392" i="9" s="1"/>
  <c r="A393" i="9" s="1"/>
  <c r="A394" i="9" s="1"/>
  <c r="A395" i="9" s="1"/>
  <c r="A396" i="9" s="1"/>
  <c r="A397" i="9" s="1"/>
  <c r="A398" i="9" s="1"/>
  <c r="A399" i="9" s="1"/>
  <c r="A400" i="9" s="1"/>
  <c r="A401" i="9" s="1"/>
  <c r="A402" i="9" s="1"/>
  <c r="A403" i="9" s="1"/>
  <c r="A404" i="9" s="1"/>
  <c r="A405" i="9" s="1"/>
  <c r="A406" i="9" s="1"/>
  <c r="A407" i="9" s="1"/>
  <c r="A408" i="9" s="1"/>
  <c r="A409" i="9" s="1"/>
  <c r="A410" i="9" s="1"/>
  <c r="A411" i="9" s="1"/>
  <c r="A412" i="9" s="1"/>
  <c r="A413" i="9" s="1"/>
  <c r="A414" i="9" s="1"/>
  <c r="A415" i="9" s="1"/>
  <c r="A416" i="9" s="1"/>
  <c r="A417" i="9" s="1"/>
  <c r="A418" i="9" s="1"/>
  <c r="A419" i="9" s="1"/>
  <c r="A420" i="9" s="1"/>
  <c r="A421" i="9" s="1"/>
  <c r="A422" i="9" s="1"/>
  <c r="A423" i="9" s="1"/>
  <c r="A424" i="9" s="1"/>
  <c r="A425" i="9" s="1"/>
  <c r="A426" i="9" s="1"/>
  <c r="A427" i="9" s="1"/>
  <c r="A428" i="9" s="1"/>
  <c r="A429" i="9" s="1"/>
  <c r="A430" i="9" s="1"/>
  <c r="A431" i="9" s="1"/>
  <c r="A432" i="9" s="1"/>
  <c r="A433" i="9" s="1"/>
  <c r="A434" i="9" s="1"/>
  <c r="A435" i="9" s="1"/>
  <c r="A436" i="9" s="1"/>
  <c r="A437" i="9" s="1"/>
  <c r="A438" i="9" s="1"/>
  <c r="A439" i="9" s="1"/>
  <c r="A440" i="9" s="1"/>
  <c r="A441" i="9" s="1"/>
  <c r="A442" i="9" s="1"/>
  <c r="A443" i="9" s="1"/>
  <c r="A444" i="9" s="1"/>
  <c r="A445" i="9" s="1"/>
  <c r="A446" i="9" s="1"/>
  <c r="A447" i="9" s="1"/>
  <c r="A448" i="9" s="1"/>
  <c r="A449" i="9" s="1"/>
  <c r="A450" i="9" s="1"/>
  <c r="A451" i="9" s="1"/>
  <c r="A452" i="9" s="1"/>
  <c r="A453" i="9" s="1"/>
  <c r="A454" i="9" s="1"/>
  <c r="A455" i="9" s="1"/>
  <c r="A456" i="9" s="1"/>
  <c r="A457" i="9" s="1"/>
  <c r="A458" i="9" s="1"/>
  <c r="A459" i="9" s="1"/>
  <c r="A460" i="9" s="1"/>
  <c r="A461" i="9" s="1"/>
  <c r="A462" i="9" s="1"/>
  <c r="A463" i="9" s="1"/>
  <c r="A464" i="9" s="1"/>
  <c r="A465" i="9" s="1"/>
  <c r="A466" i="9" s="1"/>
  <c r="A467" i="9" s="1"/>
  <c r="A468" i="9" s="1"/>
  <c r="A469" i="9" s="1"/>
  <c r="A470" i="9" s="1"/>
  <c r="A471" i="9" s="1"/>
  <c r="A472" i="9" s="1"/>
  <c r="A473" i="9" s="1"/>
  <c r="A474" i="9" s="1"/>
  <c r="A475" i="9" s="1"/>
  <c r="A476" i="9" s="1"/>
  <c r="A477" i="9" s="1"/>
  <c r="A478" i="9" s="1"/>
  <c r="A479" i="9" s="1"/>
  <c r="A480" i="9" s="1"/>
  <c r="A481" i="9" s="1"/>
  <c r="A482" i="9" s="1"/>
  <c r="A483" i="9" s="1"/>
  <c r="A484" i="9" s="1"/>
  <c r="A485" i="9" s="1"/>
  <c r="A486" i="9" s="1"/>
  <c r="A487" i="9" s="1"/>
  <c r="A488" i="9" s="1"/>
  <c r="A489" i="9" s="1"/>
  <c r="A490" i="9" s="1"/>
  <c r="A491" i="9" s="1"/>
  <c r="A492" i="9" s="1"/>
  <c r="A493" i="9" s="1"/>
  <c r="A494" i="9" s="1"/>
  <c r="A495" i="9" s="1"/>
  <c r="A496" i="9" s="1"/>
  <c r="A497" i="9" s="1"/>
  <c r="A498" i="9" s="1"/>
  <c r="A499" i="9" s="1"/>
  <c r="A500" i="9" s="1"/>
  <c r="A501" i="9" s="1"/>
  <c r="A502" i="9" s="1"/>
  <c r="A503" i="9" s="1"/>
  <c r="A504" i="9" s="1"/>
  <c r="A505" i="9" s="1"/>
  <c r="A506" i="9" s="1"/>
  <c r="A507" i="9" s="1"/>
  <c r="A508" i="9" s="1"/>
  <c r="A509" i="9" s="1"/>
  <c r="A510" i="9" s="1"/>
  <c r="A511" i="9" s="1"/>
  <c r="A512" i="9" s="1"/>
  <c r="A513" i="9" s="1"/>
  <c r="A514" i="9" s="1"/>
  <c r="A515" i="9" s="1"/>
  <c r="A516" i="9" s="1"/>
  <c r="A517" i="9" s="1"/>
  <c r="A518" i="9" s="1"/>
  <c r="A519" i="9" s="1"/>
  <c r="A520" i="9" s="1"/>
  <c r="A521" i="9" s="1"/>
  <c r="A522" i="9" s="1"/>
  <c r="A523" i="9" s="1"/>
  <c r="A524" i="9" s="1"/>
  <c r="A525" i="9" s="1"/>
  <c r="A526" i="9" s="1"/>
  <c r="A527" i="9" s="1"/>
  <c r="A528" i="9" s="1"/>
  <c r="A529" i="9" s="1"/>
  <c r="A530" i="9" s="1"/>
  <c r="A531" i="9" s="1"/>
  <c r="A532" i="9" s="1"/>
  <c r="A533" i="9" s="1"/>
  <c r="A534" i="9" s="1"/>
  <c r="A535" i="9" s="1"/>
  <c r="A536" i="9" s="1"/>
  <c r="A537" i="9" s="1"/>
  <c r="A538" i="9" s="1"/>
  <c r="A539" i="9" s="1"/>
  <c r="A540" i="9" s="1"/>
  <c r="A541" i="9" s="1"/>
  <c r="A542" i="9" s="1"/>
  <c r="A543" i="9" s="1"/>
  <c r="A544" i="9" s="1"/>
  <c r="A545" i="9" s="1"/>
  <c r="A546" i="9" s="1"/>
  <c r="A547" i="9" s="1"/>
  <c r="A548" i="9" s="1"/>
  <c r="A549" i="9" s="1"/>
  <c r="A550" i="9" s="1"/>
  <c r="A551" i="9" s="1"/>
  <c r="A552" i="9" s="1"/>
  <c r="A553" i="9" s="1"/>
  <c r="A554" i="9" s="1"/>
  <c r="A555" i="9" s="1"/>
  <c r="A556" i="9" s="1"/>
  <c r="A557" i="9" s="1"/>
  <c r="A558" i="9" s="1"/>
  <c r="A559" i="9" s="1"/>
  <c r="A560" i="9" s="1"/>
  <c r="A561" i="9" s="1"/>
  <c r="A562" i="9" s="1"/>
  <c r="A563" i="9" s="1"/>
  <c r="A564" i="9" s="1"/>
  <c r="A565" i="9" s="1"/>
  <c r="A566" i="9" s="1"/>
  <c r="A567" i="9" s="1"/>
  <c r="A568" i="9" s="1"/>
  <c r="A569" i="9" s="1"/>
  <c r="A570" i="9" s="1"/>
  <c r="A571" i="9" s="1"/>
  <c r="A572" i="9" s="1"/>
  <c r="A573" i="9" s="1"/>
  <c r="A574" i="9" s="1"/>
  <c r="A575" i="9" s="1"/>
  <c r="A576" i="9" s="1"/>
  <c r="A577" i="9" s="1"/>
  <c r="A578" i="9" s="1"/>
  <c r="A579" i="9" s="1"/>
  <c r="A580" i="9" s="1"/>
  <c r="A581" i="9" s="1"/>
  <c r="A582" i="9" s="1"/>
  <c r="A583" i="9" s="1"/>
  <c r="A584" i="9" s="1"/>
  <c r="A585" i="9" s="1"/>
  <c r="A586" i="9" s="1"/>
  <c r="A587" i="9" s="1"/>
  <c r="A588" i="9" s="1"/>
  <c r="A589" i="9" s="1"/>
  <c r="A590" i="9" s="1"/>
  <c r="A591" i="9" s="1"/>
  <c r="A592" i="9" s="1"/>
  <c r="A593" i="9" s="1"/>
  <c r="A594" i="9" s="1"/>
  <c r="A595" i="9" s="1"/>
  <c r="A596" i="9" s="1"/>
  <c r="A597" i="9" s="1"/>
  <c r="A598" i="9" s="1"/>
  <c r="A599" i="9" s="1"/>
  <c r="A600" i="9" s="1"/>
  <c r="A601" i="9" s="1"/>
  <c r="A602" i="9" s="1"/>
  <c r="A603" i="9" s="1"/>
  <c r="A604" i="9" s="1"/>
  <c r="A605" i="9" s="1"/>
  <c r="A606" i="9" s="1"/>
  <c r="A607" i="9" s="1"/>
  <c r="A608" i="9" s="1"/>
  <c r="A609" i="9" s="1"/>
  <c r="A610" i="9" s="1"/>
  <c r="A611" i="9" s="1"/>
  <c r="A612" i="9" s="1"/>
  <c r="A613" i="9" s="1"/>
  <c r="A614" i="9" s="1"/>
  <c r="A615" i="9" s="1"/>
  <c r="A616" i="9" s="1"/>
  <c r="A617" i="9" s="1"/>
  <c r="A618" i="9" s="1"/>
  <c r="A619" i="9" s="1"/>
  <c r="A620" i="9" s="1"/>
  <c r="A621" i="9" s="1"/>
  <c r="A622" i="9" s="1"/>
  <c r="A623" i="9" s="1"/>
  <c r="A624" i="9" s="1"/>
  <c r="A625" i="9" s="1"/>
  <c r="A626" i="9" s="1"/>
  <c r="A627" i="9" s="1"/>
  <c r="A628" i="9" s="1"/>
  <c r="A629" i="9" s="1"/>
  <c r="A630" i="9" s="1"/>
  <c r="A631" i="9" s="1"/>
  <c r="A632" i="9" s="1"/>
  <c r="A633" i="9" s="1"/>
  <c r="A634" i="9" s="1"/>
  <c r="A635" i="9" s="1"/>
  <c r="A636" i="9" s="1"/>
  <c r="A637" i="9" s="1"/>
  <c r="A638" i="9" s="1"/>
  <c r="A639" i="9" s="1"/>
  <c r="A640" i="9" s="1"/>
  <c r="A641" i="9" s="1"/>
  <c r="A642" i="9" s="1"/>
  <c r="A643" i="9" s="1"/>
  <c r="A644" i="9" s="1"/>
  <c r="A645" i="9" s="1"/>
  <c r="A646" i="9" s="1"/>
  <c r="A647" i="9" s="1"/>
  <c r="A648" i="9" s="1"/>
  <c r="A649" i="9" s="1"/>
  <c r="A650" i="9" s="1"/>
  <c r="A651" i="9" s="1"/>
  <c r="A652" i="9" s="1"/>
  <c r="A653" i="9" s="1"/>
  <c r="A654" i="9" s="1"/>
  <c r="A655" i="9" s="1"/>
  <c r="A656" i="9" s="1"/>
  <c r="A657" i="9" s="1"/>
  <c r="A658" i="9" s="1"/>
  <c r="A659" i="9" s="1"/>
  <c r="A660" i="9" s="1"/>
  <c r="A661" i="9" s="1"/>
  <c r="A662" i="9" s="1"/>
  <c r="A663" i="9" s="1"/>
  <c r="A664" i="9" s="1"/>
  <c r="A665" i="9" s="1"/>
  <c r="A666" i="9" s="1"/>
  <c r="A667" i="9" s="1"/>
  <c r="A668" i="9" s="1"/>
  <c r="A669" i="9" s="1"/>
  <c r="A670" i="9" s="1"/>
  <c r="A671" i="9" s="1"/>
  <c r="A672" i="9" s="1"/>
  <c r="A673" i="9" s="1"/>
  <c r="A674" i="9" s="1"/>
  <c r="A675" i="9" s="1"/>
  <c r="A676" i="9" s="1"/>
  <c r="A677" i="9" s="1"/>
  <c r="A678" i="9" s="1"/>
  <c r="A679" i="9" s="1"/>
  <c r="A680" i="9" s="1"/>
  <c r="A681" i="9" s="1"/>
  <c r="A682" i="9" s="1"/>
  <c r="A683" i="9" s="1"/>
  <c r="A684" i="9" s="1"/>
  <c r="A685" i="9" s="1"/>
  <c r="A10" i="9"/>
  <c r="F334" i="7" l="1"/>
  <c r="F24" i="8"/>
  <c r="E24" i="8"/>
  <c r="D24" i="8"/>
  <c r="C24" i="8"/>
  <c r="B24" i="8"/>
  <c r="G23" i="8"/>
  <c r="H23" i="8" s="1"/>
  <c r="H22" i="8"/>
  <c r="G22" i="8"/>
  <c r="G21" i="8"/>
  <c r="H21" i="8" s="1"/>
  <c r="H20" i="8"/>
  <c r="G20" i="8"/>
  <c r="G19" i="8"/>
  <c r="H19" i="8" s="1"/>
  <c r="H18" i="8"/>
  <c r="G18" i="8"/>
  <c r="G17" i="8"/>
  <c r="H17" i="8" s="1"/>
  <c r="H16" i="8"/>
  <c r="G16" i="8"/>
  <c r="G15" i="8"/>
  <c r="H15" i="8" s="1"/>
  <c r="H14" i="8"/>
  <c r="G14" i="8"/>
  <c r="G13" i="8"/>
  <c r="H13" i="8" s="1"/>
  <c r="H12" i="8"/>
  <c r="G12" i="8"/>
  <c r="G11" i="8"/>
  <c r="H11" i="8" s="1"/>
  <c r="F332" i="7"/>
  <c r="F321" i="7"/>
  <c r="F241" i="7"/>
  <c r="F216" i="7"/>
  <c r="F208" i="7"/>
  <c r="F171" i="7"/>
  <c r="F128" i="7"/>
  <c r="F102" i="7"/>
  <c r="F57" i="7"/>
  <c r="F40" i="7"/>
  <c r="F35" i="7"/>
  <c r="F20" i="7"/>
  <c r="F9" i="7"/>
  <c r="G24" i="8" l="1"/>
  <c r="H24" i="8"/>
  <c r="F334" i="5"/>
  <c r="F24" i="6"/>
  <c r="E24" i="6"/>
  <c r="D24" i="6"/>
  <c r="C24" i="6"/>
  <c r="B24" i="6"/>
  <c r="G23" i="6"/>
  <c r="H23" i="6" s="1"/>
  <c r="G22" i="6"/>
  <c r="H22" i="6" s="1"/>
  <c r="G21" i="6"/>
  <c r="H21" i="6" s="1"/>
  <c r="G20" i="6"/>
  <c r="H20" i="6" s="1"/>
  <c r="G19" i="6"/>
  <c r="H19" i="6" s="1"/>
  <c r="G18" i="6"/>
  <c r="H18" i="6" s="1"/>
  <c r="H17" i="6"/>
  <c r="G17" i="6"/>
  <c r="G16" i="6"/>
  <c r="H16" i="6" s="1"/>
  <c r="H15" i="6"/>
  <c r="G15" i="6"/>
  <c r="G14" i="6"/>
  <c r="H14" i="6" s="1"/>
  <c r="G13" i="6"/>
  <c r="H13" i="6" s="1"/>
  <c r="G12" i="6"/>
  <c r="H11" i="6"/>
  <c r="G11" i="6"/>
  <c r="F332" i="5"/>
  <c r="F321" i="5"/>
  <c r="F241" i="5"/>
  <c r="F216" i="5"/>
  <c r="F208" i="5"/>
  <c r="F171" i="5"/>
  <c r="F128" i="5"/>
  <c r="F102" i="5"/>
  <c r="F57" i="5"/>
  <c r="F40" i="5"/>
  <c r="F35" i="5"/>
  <c r="F20" i="5"/>
  <c r="F9" i="5"/>
  <c r="G24" i="6" l="1"/>
  <c r="H12" i="6"/>
  <c r="H24" i="6" s="1"/>
  <c r="F331" i="4"/>
  <c r="F320" i="4"/>
  <c r="F240" i="4"/>
  <c r="F215" i="4"/>
  <c r="F207" i="4"/>
  <c r="F170" i="4"/>
  <c r="F127" i="4"/>
  <c r="F101" i="4"/>
  <c r="F56" i="4"/>
  <c r="F39" i="4"/>
  <c r="F34" i="4"/>
  <c r="F20" i="4"/>
  <c r="F9" i="4"/>
  <c r="G12" i="3" l="1"/>
  <c r="G13" i="3"/>
  <c r="G14" i="3"/>
  <c r="H14" i="3" s="1"/>
  <c r="G15" i="3"/>
  <c r="G16" i="3"/>
  <c r="H16" i="3" s="1"/>
  <c r="G17" i="3"/>
  <c r="G18" i="3"/>
  <c r="H18" i="3" s="1"/>
  <c r="G19" i="3"/>
  <c r="H19" i="3" s="1"/>
  <c r="G20" i="3"/>
  <c r="G21" i="3"/>
  <c r="G22" i="3"/>
  <c r="H22" i="3" s="1"/>
  <c r="G23" i="3"/>
  <c r="H23" i="3" s="1"/>
  <c r="G11" i="3"/>
  <c r="F24" i="3"/>
  <c r="E24" i="3"/>
  <c r="D24" i="3"/>
  <c r="C24" i="3"/>
  <c r="B24" i="3"/>
  <c r="H21" i="3"/>
  <c r="H20" i="3"/>
  <c r="H17" i="3"/>
  <c r="H15" i="3"/>
  <c r="H13" i="3"/>
  <c r="H12" i="3"/>
  <c r="H11" i="3"/>
  <c r="H24" i="3" l="1"/>
  <c r="G24" i="3"/>
</calcChain>
</file>

<file path=xl/sharedStrings.xml><?xml version="1.0" encoding="utf-8"?>
<sst xmlns="http://schemas.openxmlformats.org/spreadsheetml/2006/main" count="8055" uniqueCount="558">
  <si>
    <t>BASE</t>
  </si>
  <si>
    <t>CONFIANZA</t>
  </si>
  <si>
    <t>VACANTES</t>
  </si>
  <si>
    <t>OCUPADAS</t>
  </si>
  <si>
    <t>TOTAL DE PLAZAS</t>
  </si>
  <si>
    <t>PRESIDENCIA</t>
  </si>
  <si>
    <t>REGIDORES</t>
  </si>
  <si>
    <t>SINDICATURA</t>
  </si>
  <si>
    <t>SECRETARIA GENERAL</t>
  </si>
  <si>
    <t>AYUNTAMIENTO DE ZAPOTLANEJO</t>
  </si>
  <si>
    <t>DEPENDENCIAS DEL AYUNTAMIENTO 2020.</t>
  </si>
  <si>
    <t>CONTRALORIA</t>
  </si>
  <si>
    <t>GABINETE</t>
  </si>
  <si>
    <t>TESORERIA MUNICIPAL</t>
  </si>
  <si>
    <t>CONSTRUCCION DE LA COMUNIDAD</t>
  </si>
  <si>
    <t>GESTION INTEGRAL DE LA CIUDAD</t>
  </si>
  <si>
    <t>DESARROLLO ECONOMICO</t>
  </si>
  <si>
    <t>SERVICIOS MUNICIPLAES</t>
  </si>
  <si>
    <t>COMISARIA</t>
  </si>
  <si>
    <t>Función (Art. 3 LSPJYM)</t>
  </si>
  <si>
    <t>NOMBRAMIENTO</t>
  </si>
  <si>
    <t>DEFINITIVO</t>
  </si>
  <si>
    <t>TEMPORAL</t>
  </si>
  <si>
    <t>PLAZAS DEL AYUNTAMIENTO 2020.</t>
  </si>
  <si>
    <t>AREA</t>
  </si>
  <si>
    <t>CARGO</t>
  </si>
  <si>
    <t>TOTAL</t>
  </si>
  <si>
    <t>Sala de Regidores</t>
  </si>
  <si>
    <t>Regidor</t>
  </si>
  <si>
    <t>Secretaria</t>
  </si>
  <si>
    <t>Total</t>
  </si>
  <si>
    <t>Presidencia</t>
  </si>
  <si>
    <t xml:space="preserve">Presidente Municipal </t>
  </si>
  <si>
    <t>Asistente de Presidencia</t>
  </si>
  <si>
    <t>Mensajero</t>
  </si>
  <si>
    <t>Secretario Particular</t>
  </si>
  <si>
    <t>Director de Asuntos del interior</t>
  </si>
  <si>
    <t>Jefe de Vinculación de Medios de Comunicación</t>
  </si>
  <si>
    <t>Técnico en Medios de Comunicación</t>
  </si>
  <si>
    <t>Encargado de Unidad Especializada en Diseño</t>
  </si>
  <si>
    <t>Diseñador Grafico</t>
  </si>
  <si>
    <t>Titular de la Unidad de Transparencia</t>
  </si>
  <si>
    <t>Sindicatura</t>
  </si>
  <si>
    <t xml:space="preserve">Sindico Municipal </t>
  </si>
  <si>
    <t xml:space="preserve">Jefe de Prevención de adicciones </t>
  </si>
  <si>
    <t>Promotor de Programas de Salud Pública</t>
  </si>
  <si>
    <t>Promotor de Activación Física Para la Salud</t>
  </si>
  <si>
    <t>Oficial D.A.R.E</t>
  </si>
  <si>
    <t>Psicóloga</t>
  </si>
  <si>
    <t xml:space="preserve">Abogado </t>
  </si>
  <si>
    <t xml:space="preserve">Director Jurídico </t>
  </si>
  <si>
    <t>Encargado de Unidad Laboral Jurídica</t>
  </si>
  <si>
    <t>Secretario Auxiliar de la Comisión de Carrera Policial, Honor y Justicia</t>
  </si>
  <si>
    <t>Subdirector Jurídico</t>
  </si>
  <si>
    <t>Juez Municipal</t>
  </si>
  <si>
    <t>Promotor de Programas Para Erradicar la Violencia entre las Mujeres</t>
  </si>
  <si>
    <t>Contraloría Ciudadana</t>
  </si>
  <si>
    <t>Contralor Ciudadano</t>
  </si>
  <si>
    <t>Jefe de Área Técnica, Responsabilidad y Situación Patrimonial</t>
  </si>
  <si>
    <t xml:space="preserve">Jefe de Auditoria de Obra </t>
  </si>
  <si>
    <t>Auditor</t>
  </si>
  <si>
    <t>Gabinete</t>
  </si>
  <si>
    <t xml:space="preserve">Coordinador de Gabinete </t>
  </si>
  <si>
    <t>Jefe de Gestión de Calidad</t>
  </si>
  <si>
    <t>Jefe de Sistema de Información Municipal Estratégica</t>
  </si>
  <si>
    <t>Jefe de Gestión y Desarrollo de Proyectos Federales y Estatales</t>
  </si>
  <si>
    <t>Jefe de Vinculación Metropolitana</t>
  </si>
  <si>
    <t>Jefe de Desarrollo Institucional</t>
  </si>
  <si>
    <t>Director de Mejora Regulatoria</t>
  </si>
  <si>
    <t>Ejecutor Fiscal</t>
  </si>
  <si>
    <t>Chofer "B"</t>
  </si>
  <si>
    <t>Chofer "D"</t>
  </si>
  <si>
    <t xml:space="preserve">Jefe de oficina de recaudación fiscal. </t>
  </si>
  <si>
    <t>Auxiliar Administrativo</t>
  </si>
  <si>
    <t>Jefe de Verificación de unidades económicas</t>
  </si>
  <si>
    <t>Inspector Fiscal de Padrón y Licencias</t>
  </si>
  <si>
    <t>Inspector "C" de Padrón y Licencias</t>
  </si>
  <si>
    <t>Secretaria General</t>
  </si>
  <si>
    <t>Secretario General</t>
  </si>
  <si>
    <t>Auxiliar General</t>
  </si>
  <si>
    <t>Jefe de servicios de cementerios municipales</t>
  </si>
  <si>
    <t>Encargado de Mantenimiento a Cementerios</t>
  </si>
  <si>
    <t>Auxiliar de mantenimiento a cementerios</t>
  </si>
  <si>
    <t>Auxiliar de actas y acuerdos</t>
  </si>
  <si>
    <t>Jefe de Archivo y Cronista Municipal</t>
  </si>
  <si>
    <t>Auxiliar de Archivo Municipal</t>
  </si>
  <si>
    <t>Oficial del Registro Civil.</t>
  </si>
  <si>
    <t>Auxiliar de registro civil</t>
  </si>
  <si>
    <t>Delegado</t>
  </si>
  <si>
    <t xml:space="preserve">Delegada </t>
  </si>
  <si>
    <t>Fontanero</t>
  </si>
  <si>
    <t>Fontanero "A"</t>
  </si>
  <si>
    <t>Fontanero "D"</t>
  </si>
  <si>
    <t>Fontanero  "E"</t>
  </si>
  <si>
    <t>Fontanero y Jardinero</t>
  </si>
  <si>
    <t>Secretaria "B"</t>
  </si>
  <si>
    <t>Secretaria "E"</t>
  </si>
  <si>
    <t xml:space="preserve">Secretaria "C" </t>
  </si>
  <si>
    <t>Secretaria "D"</t>
  </si>
  <si>
    <t>Secretario Técnico</t>
  </si>
  <si>
    <t>Jardinero</t>
  </si>
  <si>
    <t xml:space="preserve">Jardinero "A" </t>
  </si>
  <si>
    <t>Jardinero "C"</t>
  </si>
  <si>
    <t>Jardinero "D"</t>
  </si>
  <si>
    <t>Jardinero "E" La Paz</t>
  </si>
  <si>
    <t>Jardinero "E" Corralillos</t>
  </si>
  <si>
    <t>Jardinero "D" Mezquitera</t>
  </si>
  <si>
    <t>Intendente "A"</t>
  </si>
  <si>
    <t>Intendente "E"</t>
  </si>
  <si>
    <t>Valvulero</t>
  </si>
  <si>
    <t xml:space="preserve">Aseador Planta Tratamiento </t>
  </si>
  <si>
    <t>Aseador (Intendencia y Jardinería)</t>
  </si>
  <si>
    <t>Velador</t>
  </si>
  <si>
    <t>Velador del pozo el canuto</t>
  </si>
  <si>
    <t>Bibliotecaria</t>
  </si>
  <si>
    <t>Administrador de la Delegación de la Laja</t>
  </si>
  <si>
    <t>Encargado de mantenimiento general en Unidades Deportivas</t>
  </si>
  <si>
    <t>Jefe de Bomberos y Protección Civil</t>
  </si>
  <si>
    <t>Segundo Oficial de Protección Civil</t>
  </si>
  <si>
    <t>Tercer Oficial de Protección Civil</t>
  </si>
  <si>
    <t>Operativo de Protección Civil</t>
  </si>
  <si>
    <t>Tesorería Municipal</t>
  </si>
  <si>
    <t>Tesorero Municipal</t>
  </si>
  <si>
    <t>Auxiliar Contable</t>
  </si>
  <si>
    <t>Jefe de Apremios</t>
  </si>
  <si>
    <t>Inspector Fiscal</t>
  </si>
  <si>
    <t>Director de Catastro Municipal</t>
  </si>
  <si>
    <t>Jefe de Tramite y Registro</t>
  </si>
  <si>
    <t xml:space="preserve">Auxiliar Administrativo de Catastro. </t>
  </si>
  <si>
    <t>Auxiliar Jurídico de Catastro</t>
  </si>
  <si>
    <t>Jefe de Geomática</t>
  </si>
  <si>
    <t>Técnico en Cartografía</t>
  </si>
  <si>
    <t>Auxiliar de Catastro "B"</t>
  </si>
  <si>
    <t>Auxiliar de Catastro "C"</t>
  </si>
  <si>
    <t>Jefe de Contabilidad</t>
  </si>
  <si>
    <t>Sub Jefe de Contabilidad.</t>
  </si>
  <si>
    <t>Contador</t>
  </si>
  <si>
    <t>Auxiliar Contable "B"</t>
  </si>
  <si>
    <t>Auxiliar "F" Contable</t>
  </si>
  <si>
    <t>Jefe de Egresos</t>
  </si>
  <si>
    <t>Jefe de Ingresos</t>
  </si>
  <si>
    <t>Cajera  "A"</t>
  </si>
  <si>
    <t>Cajera</t>
  </si>
  <si>
    <t>Jefe de Informática</t>
  </si>
  <si>
    <t>Jefe de Infraestructura</t>
  </si>
  <si>
    <t>Construcción de la Comunidad</t>
  </si>
  <si>
    <t>Coordinador General de Construcción de la Comunidad</t>
  </si>
  <si>
    <t>Encargado de Unidad de Muralismo</t>
  </si>
  <si>
    <t>Jefe de Cultura</t>
  </si>
  <si>
    <t>Encargado  de Logística en Eventos</t>
  </si>
  <si>
    <t xml:space="preserve">Chofer </t>
  </si>
  <si>
    <t>Auxiliar de Logística</t>
  </si>
  <si>
    <t>Encargado de Banda Municipal</t>
  </si>
  <si>
    <t>Maestro de Guitarra</t>
  </si>
  <si>
    <t>Maestra de Música</t>
  </si>
  <si>
    <t>Maestro de Pintura</t>
  </si>
  <si>
    <t xml:space="preserve">Jefe de Deporte, Recreación y Eventos Especiales. </t>
  </si>
  <si>
    <t>Jefe de Área de Promoción Deportiva</t>
  </si>
  <si>
    <t>Jefe de la Unidad de Escuelas de Fut-Bol</t>
  </si>
  <si>
    <t>Promotor de Deportes</t>
  </si>
  <si>
    <t>Promotor de Deportes y Encargado de la unidad deportiva</t>
  </si>
  <si>
    <t>Promotor deportivo de Boxeo</t>
  </si>
  <si>
    <t xml:space="preserve">Encargado del Mantenimiento Operativo de Instalaciones Deportivas </t>
  </si>
  <si>
    <t>Promotor de Deportivo de Taekwondo</t>
  </si>
  <si>
    <t>Promotor Deportivo  de Zumba</t>
  </si>
  <si>
    <t>Promotor Deportivo  de Spinning</t>
  </si>
  <si>
    <t>Promotor de Baile</t>
  </si>
  <si>
    <t xml:space="preserve">Jefe de Educación </t>
  </si>
  <si>
    <t>Administrador del Centro de Desarrollo Comunitario (CDC) Bella Vista</t>
  </si>
  <si>
    <t>Maestro de Banda de Guerra Municipal</t>
  </si>
  <si>
    <t>Velador del CDC Bella Vista</t>
  </si>
  <si>
    <t>Jefe de Programas Sociales</t>
  </si>
  <si>
    <t xml:space="preserve">Auxiliar </t>
  </si>
  <si>
    <t>Encargado de Puente de Calderón</t>
  </si>
  <si>
    <t>Encargado del Vivero de Parque de Calderón</t>
  </si>
  <si>
    <t>Jardinero A</t>
  </si>
  <si>
    <t xml:space="preserve">Auxiliar de Prevención de Adicciones. </t>
  </si>
  <si>
    <t>Director de Participación Ciudadana</t>
  </si>
  <si>
    <t>Promotor de Participación Ciudadana</t>
  </si>
  <si>
    <t>Cocinera</t>
  </si>
  <si>
    <t xml:space="preserve">Apoyo Operativo. </t>
  </si>
  <si>
    <t>Presidente del Instituto de la Juventud</t>
  </si>
  <si>
    <t>Presidente del Instituto de la Mujer</t>
  </si>
  <si>
    <t>Nutrióloga</t>
  </si>
  <si>
    <t>Historiador y Cronista Municipal</t>
  </si>
  <si>
    <t>Gestión Integral de la Ciudad</t>
  </si>
  <si>
    <t>Coordinador General de Gestión de la Ciudad</t>
  </si>
  <si>
    <t>Encargada de Fraccionamientos</t>
  </si>
  <si>
    <t>Técnico Jurídico en Gestión del Territorio</t>
  </si>
  <si>
    <t xml:space="preserve">Director de Gestión y ordenamiento del Territorio. </t>
  </si>
  <si>
    <t>Jefe de  Ecología y Medio Ambiente</t>
  </si>
  <si>
    <t>Inspector de Ecología y Medio Ambiente</t>
  </si>
  <si>
    <t>Inspector de edificación y medio ambiente</t>
  </si>
  <si>
    <t>Técnico en Regularización de Predios Urbanos y Rústicos</t>
  </si>
  <si>
    <t xml:space="preserve">Jefe de Edificación </t>
  </si>
  <si>
    <t>Técnico en  Dictaminarían de ordenamiento territorial</t>
  </si>
  <si>
    <t xml:space="preserve">Topógrafo </t>
  </si>
  <si>
    <t xml:space="preserve">Auxiliar Administrativo </t>
  </si>
  <si>
    <t>Director de Obras Públicas</t>
  </si>
  <si>
    <t>Jefe de Proyectos de Obra Pública</t>
  </si>
  <si>
    <t xml:space="preserve">Dibujante </t>
  </si>
  <si>
    <t>Jefe de seguimiento a la Obra Pública</t>
  </si>
  <si>
    <t>Encargado Administrativo de Proyectos</t>
  </si>
  <si>
    <t>Auxiliar  de Proyectos  de obra pública</t>
  </si>
  <si>
    <t>Supervisor de Obra</t>
  </si>
  <si>
    <t xml:space="preserve">Dibujante "A" </t>
  </si>
  <si>
    <t>Analista de Costos</t>
  </si>
  <si>
    <t xml:space="preserve">Topógrafo "A" </t>
  </si>
  <si>
    <t>Cadenero "A"</t>
  </si>
  <si>
    <t>Auxiliar de Desarrollo Rural</t>
  </si>
  <si>
    <t>Director del Modulo de Maquinaria</t>
  </si>
  <si>
    <t xml:space="preserve">Chofer "A" </t>
  </si>
  <si>
    <t>Operador de Maquinaria "A"</t>
  </si>
  <si>
    <t>Operador de Maquinaria "B"</t>
  </si>
  <si>
    <t>Operador de Maquinaria "C"</t>
  </si>
  <si>
    <t>Operador de Maquinaria</t>
  </si>
  <si>
    <t>Mecánico de Maquinaria Pesada</t>
  </si>
  <si>
    <t>Auxiliar de Mecánico de Maquinaria Pesada</t>
  </si>
  <si>
    <t>Jefe de Desarrollo Rural</t>
  </si>
  <si>
    <t>Encargado de Unidad de Desarrollo Rural</t>
  </si>
  <si>
    <t xml:space="preserve">Chofer "C" </t>
  </si>
  <si>
    <t>Desarrollo Económico</t>
  </si>
  <si>
    <t>Coordinador General de Desarrollo Económico y Combate a la Desigualdad.</t>
  </si>
  <si>
    <t>Jefe de Turismo</t>
  </si>
  <si>
    <t>Jefe de Relaciones Internacionales y Cooperación para el Desarrollo</t>
  </si>
  <si>
    <t>Jefe de Promoción y Desarrollo Económico</t>
  </si>
  <si>
    <t>Enlace Administrativo de Coordinación</t>
  </si>
  <si>
    <t xml:space="preserve">Auxiliar Administrativo. </t>
  </si>
  <si>
    <t>Director de Capacitación y Promoción Económica.</t>
  </si>
  <si>
    <t>Administración e Innovación Gubernamental</t>
  </si>
  <si>
    <t>Coordinador General de Administración e Innovación Gubernamental</t>
  </si>
  <si>
    <t>Auxiliar Administrativo de coordinación</t>
  </si>
  <si>
    <t>Jefe de Unidad de Mantenimiento Interno y Análisis del Gasto Administrativo</t>
  </si>
  <si>
    <t>Encargado de Abastecimientos y Suministros</t>
  </si>
  <si>
    <t>Intendente</t>
  </si>
  <si>
    <t>Jefe de Patrimonio Municipal</t>
  </si>
  <si>
    <t>Jefe de Adquisiciones y Proveeduría</t>
  </si>
  <si>
    <t>Administrativo Especializado</t>
  </si>
  <si>
    <t>Encargado de Almacén de Artículos menores</t>
  </si>
  <si>
    <t>Analista de Recursos Humanos</t>
  </si>
  <si>
    <t>Director de Servicios de Salud Municipal</t>
  </si>
  <si>
    <t>Medico Municipal</t>
  </si>
  <si>
    <t>Auxiliar Administrativo Turno Vespertino</t>
  </si>
  <si>
    <t>Odontólogo "A"</t>
  </si>
  <si>
    <t>Odontólogo "B"</t>
  </si>
  <si>
    <t>Enfermera</t>
  </si>
  <si>
    <t xml:space="preserve">Nutriólogo </t>
  </si>
  <si>
    <t>Trabajadora Social</t>
  </si>
  <si>
    <t>Técnico en Urgencias</t>
  </si>
  <si>
    <t>Servicios Municipales</t>
  </si>
  <si>
    <t>Coordinador General de Servicios Municipales</t>
  </si>
  <si>
    <t>Jefe de Unidad  de Apoyo a Servicios Municipales</t>
  </si>
  <si>
    <t>Jefe de Almacén General</t>
  </si>
  <si>
    <t>Almacenista General</t>
  </si>
  <si>
    <t>Velador Planta Tratadora de Zorrillos</t>
  </si>
  <si>
    <t>Velador Pozo el Ocote</t>
  </si>
  <si>
    <t>Jefe de Agua Potable</t>
  </si>
  <si>
    <t>Encargado Operativo del Servicio  Agua Potable</t>
  </si>
  <si>
    <t>Encargado Cuadrilla de Fontaneros</t>
  </si>
  <si>
    <t>Encargado de Cuadrilla del Servicio Agua Potable</t>
  </si>
  <si>
    <t>Auxiliar Fontanero</t>
  </si>
  <si>
    <t>Encargado de Unidad de Plantas de Tratamiento y Laboratorios.</t>
  </si>
  <si>
    <t>Auxiliar Administrativo de Agua Potable</t>
  </si>
  <si>
    <t xml:space="preserve">Valvulero </t>
  </si>
  <si>
    <t>Chofer</t>
  </si>
  <si>
    <t xml:space="preserve">Fontanero </t>
  </si>
  <si>
    <t>Velador y Operador de Pozo en San Roque</t>
  </si>
  <si>
    <t>Velador del Taller Municipal</t>
  </si>
  <si>
    <t>Fontanero "E".</t>
  </si>
  <si>
    <t>Lecturista</t>
  </si>
  <si>
    <t>Encargado de la Unidad de Lecturista</t>
  </si>
  <si>
    <t>Operador de Planta de Tratamiento Zapotlanejo</t>
  </si>
  <si>
    <t xml:space="preserve">Operador de Pozo </t>
  </si>
  <si>
    <t>Operador de Planta de Tratamiento</t>
  </si>
  <si>
    <t>Velador de Planta de Tratamiento</t>
  </si>
  <si>
    <t>Operador de Planta de Tratamiento en Zorrillos</t>
  </si>
  <si>
    <t>Velador (pozo la Providencia)</t>
  </si>
  <si>
    <t>Velador (pozo)</t>
  </si>
  <si>
    <t>Jefe de Alumbrado  Público</t>
  </si>
  <si>
    <t xml:space="preserve">Técnico Electricista </t>
  </si>
  <si>
    <t xml:space="preserve">Auxiliar de Electricista </t>
  </si>
  <si>
    <t>Auxiliar de Mantenimiento General</t>
  </si>
  <si>
    <t>Encargado de Aseadores Centro Histórico.</t>
  </si>
  <si>
    <t>Aseador "A"</t>
  </si>
  <si>
    <t>Aseador</t>
  </si>
  <si>
    <t>Aseador "B"</t>
  </si>
  <si>
    <t xml:space="preserve">Director de Mantenimiento General. </t>
  </si>
  <si>
    <t>ENCARGADO DE PARQUES Y JARDINES</t>
  </si>
  <si>
    <t>Encargado de Cuadrilla de Mantenimiento General</t>
  </si>
  <si>
    <t>Albañil</t>
  </si>
  <si>
    <t>Auxiliar de Sistemas de Riego</t>
  </si>
  <si>
    <t>Encargado de Cuadrilla de parques y jardines</t>
  </si>
  <si>
    <t>Chofer "B" de Cisterna de Parques y Jardines</t>
  </si>
  <si>
    <t>Soldador</t>
  </si>
  <si>
    <t>Mecánico en el taller municipal</t>
  </si>
  <si>
    <t>Peón de Albañil "A"</t>
  </si>
  <si>
    <t>Pintor "A"</t>
  </si>
  <si>
    <t>Pintor "B"</t>
  </si>
  <si>
    <t>Peón de Albañil "B"</t>
  </si>
  <si>
    <t>Peón de Albañil</t>
  </si>
  <si>
    <t>Peón de Albañil "C"</t>
  </si>
  <si>
    <t>Pintor "C"</t>
  </si>
  <si>
    <t>Jardinero "A"</t>
  </si>
  <si>
    <t>Jefe de la Unidad Recuperación de Imagen Urbana</t>
  </si>
  <si>
    <t>Jard. Operador de Equipo Mecánico</t>
  </si>
  <si>
    <t>Peón de Cuadrilla de Rehabilitación de Escuelas</t>
  </si>
  <si>
    <t>Mecánico</t>
  </si>
  <si>
    <t>Mecánico de Taller</t>
  </si>
  <si>
    <t>Auxiliar "G" Mecánico</t>
  </si>
  <si>
    <t>Velador Parque Vehicular "A"</t>
  </si>
  <si>
    <t>Velador Parque Vehicular "B"</t>
  </si>
  <si>
    <t>Encargado de Cuadrilla</t>
  </si>
  <si>
    <t>Técnico en Sistemas de Riego</t>
  </si>
  <si>
    <t>Jefe de Rastro Municipal.</t>
  </si>
  <si>
    <t>Inspector  del  Rastro</t>
  </si>
  <si>
    <t xml:space="preserve">Guarda Rastro </t>
  </si>
  <si>
    <t>Degollador</t>
  </si>
  <si>
    <t>Matancera "B"</t>
  </si>
  <si>
    <t>Matancero</t>
  </si>
  <si>
    <t>Degollador "B"</t>
  </si>
  <si>
    <t>Auxiliar de Matancero</t>
  </si>
  <si>
    <t>Encargado de la Unidad de  Control Canino</t>
  </si>
  <si>
    <t>Auxiliar de Unidad Canina</t>
  </si>
  <si>
    <t>Matancero "B"</t>
  </si>
  <si>
    <t>Comisaria</t>
  </si>
  <si>
    <t>Comisario</t>
  </si>
  <si>
    <t>Policía</t>
  </si>
  <si>
    <t>Suboficial</t>
  </si>
  <si>
    <t>Policía Segundo</t>
  </si>
  <si>
    <t>Policía Primero Comisionado a Encargado de Turno de Vialidad</t>
  </si>
  <si>
    <t>Policía Primero</t>
  </si>
  <si>
    <t xml:space="preserve">Auxiliar Administrativo "F" </t>
  </si>
  <si>
    <t>Agente Auxiliar B de Transito</t>
  </si>
  <si>
    <t>Oficial</t>
  </si>
  <si>
    <t>Total de Plazas Ocupadas</t>
  </si>
  <si>
    <t>NIVEL SALARIAL</t>
  </si>
  <si>
    <t>SALARIO</t>
  </si>
  <si>
    <t>19C</t>
  </si>
  <si>
    <t>1F</t>
  </si>
  <si>
    <t>26B</t>
  </si>
  <si>
    <t>11D</t>
  </si>
  <si>
    <t>14B</t>
  </si>
  <si>
    <t>18EE</t>
  </si>
  <si>
    <t>18D</t>
  </si>
  <si>
    <t>17D</t>
  </si>
  <si>
    <t>14D</t>
  </si>
  <si>
    <t>15C2</t>
  </si>
  <si>
    <t>14C1</t>
  </si>
  <si>
    <t>13B</t>
  </si>
  <si>
    <t>8E</t>
  </si>
  <si>
    <t>12D1</t>
  </si>
  <si>
    <t>12E</t>
  </si>
  <si>
    <t>19F</t>
  </si>
  <si>
    <t>17F</t>
  </si>
  <si>
    <t>16F</t>
  </si>
  <si>
    <t>19B</t>
  </si>
  <si>
    <t>$12,069.00</t>
  </si>
  <si>
    <t>7AA</t>
  </si>
  <si>
    <t>12D2</t>
  </si>
  <si>
    <t>22D</t>
  </si>
  <si>
    <t>5F1</t>
  </si>
  <si>
    <t>12C</t>
  </si>
  <si>
    <t>15E</t>
  </si>
  <si>
    <t>17B</t>
  </si>
  <si>
    <t>15F</t>
  </si>
  <si>
    <t>14D2</t>
  </si>
  <si>
    <t>8D</t>
  </si>
  <si>
    <t>JR15</t>
  </si>
  <si>
    <t>12A</t>
  </si>
  <si>
    <t>12D</t>
  </si>
  <si>
    <t>JR5</t>
  </si>
  <si>
    <t>14A</t>
  </si>
  <si>
    <t>JR18</t>
  </si>
  <si>
    <t>7F</t>
  </si>
  <si>
    <t>5C</t>
  </si>
  <si>
    <t>JR11</t>
  </si>
  <si>
    <t>JR4</t>
  </si>
  <si>
    <t>JR10</t>
  </si>
  <si>
    <t>JR2</t>
  </si>
  <si>
    <t>14D1</t>
  </si>
  <si>
    <t>16E1</t>
  </si>
  <si>
    <t>3B</t>
  </si>
  <si>
    <t>JR9</t>
  </si>
  <si>
    <t>12 0</t>
  </si>
  <si>
    <t>9D</t>
  </si>
  <si>
    <t>12.0</t>
  </si>
  <si>
    <t>11C</t>
  </si>
  <si>
    <t>12F</t>
  </si>
  <si>
    <t>6.0</t>
  </si>
  <si>
    <t>7E</t>
  </si>
  <si>
    <t>10B1</t>
  </si>
  <si>
    <t>4D3</t>
  </si>
  <si>
    <t>10.0</t>
  </si>
  <si>
    <t>15F1</t>
  </si>
  <si>
    <t>18F</t>
  </si>
  <si>
    <t>15C1</t>
  </si>
  <si>
    <t>18E</t>
  </si>
  <si>
    <t>18A</t>
  </si>
  <si>
    <t>15B</t>
  </si>
  <si>
    <t>3A</t>
  </si>
  <si>
    <t>6B</t>
  </si>
  <si>
    <t>14B1</t>
  </si>
  <si>
    <t>4D</t>
  </si>
  <si>
    <t>5D</t>
  </si>
  <si>
    <t>JR1</t>
  </si>
  <si>
    <t>JR7</t>
  </si>
  <si>
    <t>JR6</t>
  </si>
  <si>
    <t>5C2</t>
  </si>
  <si>
    <t>JR13</t>
  </si>
  <si>
    <t>JR16</t>
  </si>
  <si>
    <t>15A</t>
  </si>
  <si>
    <t>3F</t>
  </si>
  <si>
    <t>10B</t>
  </si>
  <si>
    <t>14F</t>
  </si>
  <si>
    <t>16E</t>
  </si>
  <si>
    <t>14.0</t>
  </si>
  <si>
    <t>15D</t>
  </si>
  <si>
    <t>13</t>
  </si>
  <si>
    <t>13D</t>
  </si>
  <si>
    <t>14C</t>
  </si>
  <si>
    <t>1</t>
  </si>
  <si>
    <t>7.0</t>
  </si>
  <si>
    <t>10F</t>
  </si>
  <si>
    <t>9B1</t>
  </si>
  <si>
    <t>13E</t>
  </si>
  <si>
    <t>13B2</t>
  </si>
  <si>
    <t>4B</t>
  </si>
  <si>
    <t>14B2</t>
  </si>
  <si>
    <t>27A</t>
  </si>
  <si>
    <t>15C</t>
  </si>
  <si>
    <t>JR17</t>
  </si>
  <si>
    <t>4E</t>
  </si>
  <si>
    <t>8D2</t>
  </si>
  <si>
    <t>10E</t>
  </si>
  <si>
    <t>8F</t>
  </si>
  <si>
    <t>16A</t>
  </si>
  <si>
    <t>16D</t>
  </si>
  <si>
    <t>JR14</t>
  </si>
  <si>
    <t>11F</t>
  </si>
  <si>
    <t>16E.0</t>
  </si>
  <si>
    <t>12C1</t>
  </si>
  <si>
    <t>7A</t>
  </si>
  <si>
    <t>JR12</t>
  </si>
  <si>
    <t>3.0</t>
  </si>
  <si>
    <t>2E</t>
  </si>
  <si>
    <t>ESTIMULOS</t>
  </si>
  <si>
    <t>PLANTILLA DEL AYUNTAMIENTO 2020.</t>
  </si>
  <si>
    <t>Diseñador Grafico "B"</t>
  </si>
  <si>
    <t>Auxiliar de Medios de Comunicación</t>
  </si>
  <si>
    <t>Especialista en Atencion a Victimas de Violencia</t>
  </si>
  <si>
    <t>$8,296.24</t>
  </si>
  <si>
    <t>ADMINISTRACION E INNOVACION GUBERNAMENTAL</t>
  </si>
  <si>
    <t>PLANTILLA DE AYUNTAMIENTO 2020.</t>
  </si>
  <si>
    <t>No.</t>
  </si>
  <si>
    <t>CODIGO</t>
  </si>
  <si>
    <t>EVENTUAL</t>
  </si>
  <si>
    <t>Jefe de Prevención de Adicciones</t>
  </si>
  <si>
    <t>B</t>
  </si>
  <si>
    <t>SERVIDORES PUBLICOS DE BASE 246</t>
  </si>
  <si>
    <t>Secretaria "C"</t>
  </si>
  <si>
    <t>Aseador Planta Tratamiento</t>
  </si>
  <si>
    <t>Cajera "A"</t>
  </si>
  <si>
    <t>Encargado de Logistica en Eventos</t>
  </si>
  <si>
    <t>Auxiliar de Logistica</t>
  </si>
  <si>
    <t>Auxiliar</t>
  </si>
  <si>
    <t>Auxiliar de Prevención de Adicciones</t>
  </si>
  <si>
    <t>Jefe de Edificación</t>
  </si>
  <si>
    <t>Topógrafo</t>
  </si>
  <si>
    <t>Auxiliar de Proyectos de obra pública</t>
  </si>
  <si>
    <t>Topógrafo "A"</t>
  </si>
  <si>
    <t>Chofer "A"</t>
  </si>
  <si>
    <t>Encargado de Unidad de Plantas de Tratamiento y Laboratorios</t>
  </si>
  <si>
    <t>Operador de Pozo</t>
  </si>
  <si>
    <t>Jefe de Alumbrado Público</t>
  </si>
  <si>
    <t>Técnico Electricista</t>
  </si>
  <si>
    <t>Auxiliar de Electricista</t>
  </si>
  <si>
    <t>Director de Mantenimiento General</t>
  </si>
  <si>
    <t>Fontanero "E"</t>
  </si>
  <si>
    <t>Mecanico de Taller</t>
  </si>
  <si>
    <t>Inspector del Rastro</t>
  </si>
  <si>
    <t>Guarda Rastro</t>
  </si>
  <si>
    <t>Sub oficial</t>
  </si>
  <si>
    <t>Policía segundo</t>
  </si>
  <si>
    <t>Auxiliar Administrativo "F"</t>
  </si>
  <si>
    <t>C</t>
  </si>
  <si>
    <t>SERVIDORES PUBLICOS DE CONFIANZA 83</t>
  </si>
  <si>
    <t>Presidente Municipal</t>
  </si>
  <si>
    <t>Sindico Municipal</t>
  </si>
  <si>
    <t>Director Juridico</t>
  </si>
  <si>
    <t>Encargado de Unidad Laboral Juridica</t>
  </si>
  <si>
    <t>Abogado</t>
  </si>
  <si>
    <t>Subdirector Juridico</t>
  </si>
  <si>
    <t>Jefe de Auditoria de Obra</t>
  </si>
  <si>
    <t>Coordinador de Gabinete</t>
  </si>
  <si>
    <t>Jefe de Sistema de Información Municipal Estrátegica</t>
  </si>
  <si>
    <t>Jefe de oficina de recaudación fiscal</t>
  </si>
  <si>
    <t>Oficial del Registro Civil</t>
  </si>
  <si>
    <t>Delegada</t>
  </si>
  <si>
    <t>Jefe de Deporte, Recreación y Eventos Especiales</t>
  </si>
  <si>
    <t>Jefe de Educación</t>
  </si>
  <si>
    <t>Director de Gestión y ordenamiento del Territorio</t>
  </si>
  <si>
    <t>Jefe de Ecología y Medio Ambiente</t>
  </si>
  <si>
    <t>Coordinador General de Desarrollo Económico y Combate a la Desigualdad</t>
  </si>
  <si>
    <t>Director de Capacitación y Promoción Económica</t>
  </si>
  <si>
    <t>Encargado de Almacén de Articulos menores</t>
  </si>
  <si>
    <t>Jefe de Unidad de Apoyo a Servicios Municipales</t>
  </si>
  <si>
    <t>Encargado de Aseadores Centro Histórico</t>
  </si>
  <si>
    <t>Jefe de Rastro Municipal</t>
  </si>
  <si>
    <t>Encargado de la Unidad de Control Canino</t>
  </si>
  <si>
    <t>E</t>
  </si>
  <si>
    <t>SERVIDORES PUBLICOS EVENTUALES 348</t>
  </si>
  <si>
    <t>Promotor de Activacion Fisica Para la Salud</t>
  </si>
  <si>
    <t>Jefe de Gestión de Cálidad</t>
  </si>
  <si>
    <t>Aseador (Intendencia y Jardineria)</t>
  </si>
  <si>
    <t>Auxilir Contable</t>
  </si>
  <si>
    <t>Auxiliar Administrativo de Catastro</t>
  </si>
  <si>
    <t>Auxiliar Juridico de Catastro</t>
  </si>
  <si>
    <t>Tecnico en Cartografía</t>
  </si>
  <si>
    <t>Sub Jefe de Contabilidad</t>
  </si>
  <si>
    <t>Jefe de Informatica</t>
  </si>
  <si>
    <t>Maestra de Musica</t>
  </si>
  <si>
    <t>Encargado del Mantenimiento Operativo de Instalaciones Deportivas</t>
  </si>
  <si>
    <t>Promotor Deportivo de Taekwondo</t>
  </si>
  <si>
    <t>Promotor Deportivo de Zumba</t>
  </si>
  <si>
    <t>Promotor Deportivo de Spinning</t>
  </si>
  <si>
    <t>Encargado de Puente de Calderon</t>
  </si>
  <si>
    <t>Apoyo Operativo</t>
  </si>
  <si>
    <t>Nutriologa</t>
  </si>
  <si>
    <t>Técnico en Regularización de Predios Urbanos y Rusticos</t>
  </si>
  <si>
    <t>Técnico en Dictaminación de ordenamiento territorial</t>
  </si>
  <si>
    <t>Dibujante</t>
  </si>
  <si>
    <t>Dibujante "A"</t>
  </si>
  <si>
    <t>Mecanico de Maquinaria Pesada</t>
  </si>
  <si>
    <t>Jefe de Relaciones Internacionales y Cooperacion para el Desarrollo</t>
  </si>
  <si>
    <t>Jefe de Promocion y Desarrollo Económico</t>
  </si>
  <si>
    <t>Auxiliar Administrativo de coordinacion</t>
  </si>
  <si>
    <t>Jefe de Unidad de Mantenimiento Interno y Analisis del Gasto Administrativo</t>
  </si>
  <si>
    <t>Nutriólogo</t>
  </si>
  <si>
    <t>Velador (pozo Rosalío Barajas)</t>
  </si>
  <si>
    <t>Peon de Albañil</t>
  </si>
  <si>
    <t>Mecanico</t>
  </si>
  <si>
    <t>Auxiliar "G" Mecanico</t>
  </si>
  <si>
    <t>ADMINISTRACION E INNOVACION GUBERNAMNETAL</t>
  </si>
  <si>
    <t>$12,619.56</t>
  </si>
  <si>
    <t>Velador de Unidad Deportiva Juan Terriquez</t>
  </si>
  <si>
    <t>Jefe de Mantenimiento Vehicular</t>
  </si>
  <si>
    <t>15b1</t>
  </si>
  <si>
    <t>Velador Unidad Deportiva Juan Terriquez</t>
  </si>
  <si>
    <t>Jefe de Responsabilidades</t>
  </si>
  <si>
    <t>Jefe de Auditoria Financiera</t>
  </si>
  <si>
    <t>Jefe de Auditoria de Obra Pública</t>
  </si>
  <si>
    <t>Técnico en Mantenimiento</t>
  </si>
  <si>
    <t>Instructor de Natación</t>
  </si>
  <si>
    <t>Instructor de Nado Sincronizado</t>
  </si>
  <si>
    <r>
      <t xml:space="preserve">PLANTILLA DEL AYUNTAMIENTO </t>
    </r>
    <r>
      <rPr>
        <b/>
        <i/>
        <sz val="15"/>
        <color theme="0" tint="-0.499984740745262"/>
        <rFont val="Arial"/>
        <family val="2"/>
      </rPr>
      <t>ACTUALIZADO A DICIEMBRE 2020</t>
    </r>
  </si>
  <si>
    <t>MES DE DICIEMBRE</t>
  </si>
  <si>
    <t>Técnico en Cartografia</t>
  </si>
  <si>
    <r>
      <t xml:space="preserve">PLAZAS DEL AYUNTAMIENTO </t>
    </r>
    <r>
      <rPr>
        <b/>
        <i/>
        <sz val="14"/>
        <color theme="0" tint="-0.499984740745262"/>
        <rFont val="Arial"/>
        <family val="2"/>
      </rPr>
      <t>ACTUALIZADO A DICIEMBRE 2020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</si>
</sst>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$-80A]#,##0.00"/>
    <numFmt numFmtId="165" formatCode="&quot;$&quot;#,##0.00"/>
    <numFmt numFmtId="166" formatCode="&quot;$&quot;#,##0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MS Sans Serif"/>
      <family val="2"/>
      <charset val="1"/>
    </font>
    <font>
      <sz val="12"/>
      <color theme="1"/>
      <name val="Arial"/>
      <family val="2"/>
    </font>
    <font>
      <b/>
      <sz val="12"/>
      <color theme="1"/>
      <name val="Arial Narrow"/>
      <family val="2"/>
    </font>
    <font>
      <sz val="14"/>
      <color theme="9"/>
      <name val="Arial Black"/>
      <family val="2"/>
    </font>
    <font>
      <b/>
      <sz val="14"/>
      <color theme="9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Arial Black"/>
      <family val="2"/>
    </font>
    <font>
      <b/>
      <sz val="9"/>
      <color theme="1"/>
      <name val="Arial Black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sz val="14"/>
      <color theme="5"/>
      <name val="Arial Black"/>
      <family val="2"/>
    </font>
    <font>
      <b/>
      <sz val="14"/>
      <color theme="5"/>
      <name val="Arial"/>
      <family val="2"/>
    </font>
    <font>
      <sz val="11"/>
      <color theme="1"/>
      <name val="Arial"/>
      <family val="2"/>
    </font>
    <font>
      <sz val="50"/>
      <color theme="1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color rgb="FF000000"/>
      <name val="Arial"/>
      <family val="2"/>
    </font>
    <font>
      <b/>
      <sz val="15"/>
      <color theme="5"/>
      <name val="Arial"/>
      <family val="2"/>
    </font>
    <font>
      <sz val="10"/>
      <color theme="5"/>
      <name val="Arial"/>
      <family val="2"/>
    </font>
    <font>
      <sz val="11"/>
      <color theme="5"/>
      <name val="Calibri"/>
      <family val="2"/>
      <scheme val="minor"/>
    </font>
    <font>
      <b/>
      <sz val="12"/>
      <name val="Arial Narrow"/>
      <family val="2"/>
    </font>
    <font>
      <sz val="9"/>
      <name val="Arial Black"/>
      <family val="2"/>
    </font>
    <font>
      <b/>
      <sz val="9"/>
      <name val="Arial Black"/>
      <family val="2"/>
    </font>
    <font>
      <b/>
      <i/>
      <sz val="15"/>
      <color theme="0" tint="-0.499984740745262"/>
      <name val="Arial"/>
      <family val="2"/>
    </font>
    <font>
      <b/>
      <sz val="14"/>
      <color theme="1"/>
      <name val="Arial"/>
      <family val="2"/>
    </font>
    <font>
      <b/>
      <i/>
      <sz val="14"/>
      <color theme="0" tint="-0.499984740745262"/>
      <name val="Arial"/>
      <family val="2"/>
    </font>
    <font>
      <b/>
      <sz val="12"/>
      <color theme="5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8">
    <xf numFmtId="0" fontId="0" fillId="0" borderId="0"/>
    <xf numFmtId="0" fontId="2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164" fontId="1" fillId="0" borderId="0"/>
  </cellStyleXfs>
  <cellXfs count="139">
    <xf numFmtId="0" fontId="0" fillId="0" borderId="0" xfId="0"/>
    <xf numFmtId="0" fontId="3" fillId="0" borderId="0" xfId="0" applyFont="1" applyFill="1"/>
    <xf numFmtId="0" fontId="5" fillId="0" borderId="0" xfId="0" applyFont="1" applyAlignment="1">
      <alignment vertical="center"/>
    </xf>
    <xf numFmtId="0" fontId="6" fillId="0" borderId="0" xfId="0" applyFont="1" applyAlignment="1" applyProtection="1">
      <alignment vertical="center" wrapText="1"/>
      <protection locked="0"/>
    </xf>
    <xf numFmtId="0" fontId="5" fillId="0" borderId="0" xfId="0" applyFont="1" applyBorder="1" applyAlignment="1">
      <alignment vertical="center"/>
    </xf>
    <xf numFmtId="0" fontId="7" fillId="0" borderId="4" xfId="0" applyFont="1" applyBorder="1"/>
    <xf numFmtId="0" fontId="7" fillId="0" borderId="4" xfId="0" applyNumberFormat="1" applyFont="1" applyBorder="1"/>
    <xf numFmtId="0" fontId="7" fillId="0" borderId="1" xfId="0" applyFont="1" applyBorder="1"/>
    <xf numFmtId="0" fontId="7" fillId="0" borderId="1" xfId="0" applyNumberFormat="1" applyFont="1" applyBorder="1"/>
    <xf numFmtId="0" fontId="7" fillId="0" borderId="5" xfId="0" applyNumberFormat="1" applyFont="1" applyBorder="1"/>
    <xf numFmtId="0" fontId="7" fillId="0" borderId="0" xfId="0" applyFont="1" applyAlignment="1">
      <alignment horizontal="right"/>
    </xf>
    <xf numFmtId="0" fontId="7" fillId="0" borderId="3" xfId="0" applyNumberFormat="1" applyFont="1" applyBorder="1"/>
    <xf numFmtId="0" fontId="7" fillId="0" borderId="1" xfId="0" applyFont="1" applyFill="1" applyBorder="1"/>
    <xf numFmtId="0" fontId="7" fillId="0" borderId="1" xfId="0" applyNumberFormat="1" applyFont="1" applyFill="1" applyBorder="1"/>
    <xf numFmtId="0" fontId="0" fillId="0" borderId="0" xfId="0" applyFill="1"/>
    <xf numFmtId="0" fontId="6" fillId="0" borderId="0" xfId="0" applyFont="1" applyAlignment="1" applyProtection="1">
      <alignment horizontal="center" vertical="center" wrapText="1"/>
      <protection locked="0"/>
    </xf>
    <xf numFmtId="0" fontId="7" fillId="0" borderId="0" xfId="0" applyFont="1" applyFill="1" applyBorder="1"/>
    <xf numFmtId="0" fontId="11" fillId="2" borderId="4" xfId="0" applyFont="1" applyFill="1" applyBorder="1"/>
    <xf numFmtId="0" fontId="11" fillId="2" borderId="1" xfId="0" applyFont="1" applyFill="1" applyBorder="1"/>
    <xf numFmtId="0" fontId="11" fillId="0" borderId="0" xfId="0" applyFont="1"/>
    <xf numFmtId="0" fontId="11" fillId="0" borderId="0" xfId="0" applyFont="1" applyAlignment="1">
      <alignment horizontal="right"/>
    </xf>
    <xf numFmtId="164" fontId="11" fillId="2" borderId="1" xfId="0" applyNumberFormat="1" applyFont="1" applyFill="1" applyBorder="1"/>
    <xf numFmtId="49" fontId="11" fillId="2" borderId="1" xfId="0" applyNumberFormat="1" applyFont="1" applyFill="1" applyBorder="1"/>
    <xf numFmtId="0" fontId="11" fillId="2" borderId="1" xfId="0" applyFont="1" applyFill="1" applyBorder="1" applyAlignment="1">
      <alignment horizontal="center" vertical="center" wrapText="1"/>
    </xf>
    <xf numFmtId="165" fontId="11" fillId="2" borderId="4" xfId="0" applyNumberFormat="1" applyFont="1" applyFill="1" applyBorder="1" applyAlignment="1">
      <alignment horizontal="center" vertical="center"/>
    </xf>
    <xf numFmtId="165" fontId="11" fillId="2" borderId="1" xfId="0" applyNumberFormat="1" applyFont="1" applyFill="1" applyBorder="1" applyAlignment="1">
      <alignment horizontal="center" vertical="center"/>
    </xf>
    <xf numFmtId="0" fontId="11" fillId="2" borderId="1" xfId="0" applyNumberFormat="1" applyFont="1" applyFill="1" applyBorder="1" applyAlignment="1">
      <alignment horizontal="center" vertical="center"/>
    </xf>
    <xf numFmtId="0" fontId="11" fillId="2" borderId="1" xfId="0" applyNumberFormat="1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2" borderId="1" xfId="0" applyNumberFormat="1" applyFont="1" applyFill="1" applyBorder="1" applyAlignment="1">
      <alignment horizontal="center"/>
    </xf>
    <xf numFmtId="0" fontId="11" fillId="2" borderId="1" xfId="0" applyNumberFormat="1" applyFont="1" applyFill="1" applyBorder="1" applyAlignment="1">
      <alignment horizontal="center" wrapText="1"/>
    </xf>
    <xf numFmtId="0" fontId="11" fillId="2" borderId="1" xfId="5" applyNumberFormat="1" applyFont="1" applyFill="1" applyBorder="1" applyAlignment="1">
      <alignment horizontal="center" vertical="center" wrapText="1"/>
    </xf>
    <xf numFmtId="0" fontId="12" fillId="2" borderId="1" xfId="0" applyNumberFormat="1" applyFont="1" applyFill="1" applyBorder="1" applyAlignment="1">
      <alignment horizontal="center" vertical="center" wrapText="1"/>
    </xf>
    <xf numFmtId="0" fontId="12" fillId="2" borderId="1" xfId="0" applyNumberFormat="1" applyFont="1" applyFill="1" applyBorder="1" applyAlignment="1">
      <alignment horizontal="center" vertical="center"/>
    </xf>
    <xf numFmtId="0" fontId="13" fillId="2" borderId="4" xfId="0" applyNumberFormat="1" applyFont="1" applyFill="1" applyBorder="1" applyAlignment="1">
      <alignment horizontal="center" vertical="center"/>
    </xf>
    <xf numFmtId="0" fontId="13" fillId="2" borderId="1" xfId="0" applyNumberFormat="1" applyFont="1" applyFill="1" applyBorder="1" applyAlignment="1">
      <alignment horizontal="center" vertical="center" wrapText="1"/>
    </xf>
    <xf numFmtId="0" fontId="13" fillId="2" borderId="1" xfId="0" applyNumberFormat="1" applyFont="1" applyFill="1" applyBorder="1" applyAlignment="1">
      <alignment horizontal="center" vertical="center"/>
    </xf>
    <xf numFmtId="0" fontId="12" fillId="2" borderId="4" xfId="0" applyNumberFormat="1" applyFont="1" applyFill="1" applyBorder="1" applyAlignment="1">
      <alignment horizontal="center" vertical="center"/>
    </xf>
    <xf numFmtId="49" fontId="12" fillId="2" borderId="1" xfId="0" applyNumberFormat="1" applyFont="1" applyFill="1" applyBorder="1" applyAlignment="1">
      <alignment horizontal="center" vertical="center"/>
    </xf>
    <xf numFmtId="49" fontId="11" fillId="2" borderId="1" xfId="0" applyNumberFormat="1" applyFont="1" applyFill="1" applyBorder="1" applyAlignment="1">
      <alignment horizontal="center" vertical="center" wrapText="1"/>
    </xf>
    <xf numFmtId="165" fontId="11" fillId="2" borderId="1" xfId="0" applyNumberFormat="1" applyFont="1" applyFill="1" applyBorder="1" applyAlignment="1">
      <alignment horizontal="center" vertical="center" wrapText="1"/>
    </xf>
    <xf numFmtId="0" fontId="11" fillId="2" borderId="1" xfId="1" applyNumberFormat="1" applyFont="1" applyFill="1" applyBorder="1" applyAlignment="1">
      <alignment horizontal="center" vertical="center" wrapText="1"/>
    </xf>
    <xf numFmtId="3" fontId="11" fillId="2" borderId="1" xfId="0" applyNumberFormat="1" applyFont="1" applyFill="1" applyBorder="1" applyAlignment="1">
      <alignment horizontal="center" vertical="center" wrapText="1"/>
    </xf>
    <xf numFmtId="0" fontId="15" fillId="2" borderId="1" xfId="0" applyNumberFormat="1" applyFont="1" applyFill="1" applyBorder="1" applyAlignment="1">
      <alignment horizontal="center" vertical="center" wrapText="1"/>
    </xf>
    <xf numFmtId="0" fontId="16" fillId="2" borderId="1" xfId="0" applyNumberFormat="1" applyFont="1" applyFill="1" applyBorder="1" applyAlignment="1">
      <alignment horizontal="center" vertical="center"/>
    </xf>
    <xf numFmtId="49" fontId="11" fillId="2" borderId="1" xfId="0" applyNumberFormat="1" applyFont="1" applyFill="1" applyBorder="1" applyAlignment="1">
      <alignment horizontal="center" vertical="center"/>
    </xf>
    <xf numFmtId="3" fontId="11" fillId="2" borderId="1" xfId="0" applyNumberFormat="1" applyFont="1" applyFill="1" applyBorder="1" applyAlignment="1">
      <alignment horizontal="center" vertical="center"/>
    </xf>
    <xf numFmtId="164" fontId="11" fillId="2" borderId="1" xfId="5" applyFont="1" applyFill="1" applyBorder="1" applyAlignment="1">
      <alignment horizontal="center" vertical="center" wrapText="1"/>
    </xf>
    <xf numFmtId="49" fontId="11" fillId="2" borderId="1" xfId="5" applyNumberFormat="1" applyFont="1" applyFill="1" applyBorder="1" applyAlignment="1">
      <alignment horizontal="center" vertical="center" wrapText="1"/>
    </xf>
    <xf numFmtId="0" fontId="11" fillId="2" borderId="1" xfId="6" applyNumberFormat="1" applyFont="1" applyFill="1" applyBorder="1" applyAlignment="1" applyProtection="1">
      <alignment horizontal="center" vertical="center" wrapText="1"/>
    </xf>
    <xf numFmtId="0" fontId="11" fillId="2" borderId="5" xfId="0" applyNumberFormat="1" applyFont="1" applyFill="1" applyBorder="1" applyAlignment="1">
      <alignment horizontal="center" vertical="center" wrapText="1"/>
    </xf>
    <xf numFmtId="165" fontId="11" fillId="2" borderId="1" xfId="0" applyNumberFormat="1" applyFont="1" applyFill="1" applyBorder="1" applyAlignment="1">
      <alignment horizontal="center"/>
    </xf>
    <xf numFmtId="0" fontId="11" fillId="2" borderId="5" xfId="0" applyFont="1" applyFill="1" applyBorder="1" applyAlignment="1">
      <alignment horizontal="center"/>
    </xf>
    <xf numFmtId="0" fontId="11" fillId="3" borderId="3" xfId="0" applyFont="1" applyFill="1" applyBorder="1" applyAlignment="1">
      <alignment horizontal="center"/>
    </xf>
    <xf numFmtId="49" fontId="11" fillId="2" borderId="1" xfId="0" applyNumberFormat="1" applyFont="1" applyFill="1" applyBorder="1" applyAlignment="1">
      <alignment horizontal="center"/>
    </xf>
    <xf numFmtId="164" fontId="11" fillId="2" borderId="1" xfId="0" applyNumberFormat="1" applyFont="1" applyFill="1" applyBorder="1" applyAlignment="1">
      <alignment horizontal="center"/>
    </xf>
    <xf numFmtId="49" fontId="11" fillId="2" borderId="4" xfId="0" applyNumberFormat="1" applyFont="1" applyFill="1" applyBorder="1" applyAlignment="1">
      <alignment horizontal="center"/>
    </xf>
    <xf numFmtId="8" fontId="11" fillId="2" borderId="1" xfId="4" applyNumberFormat="1" applyFont="1" applyFill="1" applyBorder="1" applyAlignment="1">
      <alignment horizontal="center"/>
    </xf>
    <xf numFmtId="49" fontId="11" fillId="2" borderId="5" xfId="0" applyNumberFormat="1" applyFont="1" applyFill="1" applyBorder="1" applyAlignment="1">
      <alignment horizontal="center"/>
    </xf>
    <xf numFmtId="49" fontId="11" fillId="3" borderId="3" xfId="0" applyNumberFormat="1" applyFont="1" applyFill="1" applyBorder="1" applyAlignment="1">
      <alignment horizontal="center"/>
    </xf>
    <xf numFmtId="166" fontId="11" fillId="2" borderId="1" xfId="0" applyNumberFormat="1" applyFont="1" applyFill="1" applyBorder="1" applyAlignment="1">
      <alignment horizontal="center"/>
    </xf>
    <xf numFmtId="0" fontId="11" fillId="3" borderId="3" xfId="0" applyNumberFormat="1" applyFont="1" applyFill="1" applyBorder="1" applyAlignment="1">
      <alignment horizontal="center"/>
    </xf>
    <xf numFmtId="165" fontId="11" fillId="2" borderId="4" xfId="0" applyNumberFormat="1" applyFont="1" applyFill="1" applyBorder="1" applyAlignment="1">
      <alignment horizontal="center"/>
    </xf>
    <xf numFmtId="0" fontId="6" fillId="0" borderId="0" xfId="0" applyFont="1" applyAlignment="1" applyProtection="1">
      <alignment horizontal="center" vertical="center" wrapText="1"/>
      <protection locked="0"/>
    </xf>
    <xf numFmtId="0" fontId="11" fillId="2" borderId="1" xfId="0" applyFont="1" applyFill="1" applyBorder="1" applyAlignment="1">
      <alignment horizontal="center" vertical="center" wrapText="1"/>
    </xf>
    <xf numFmtId="0" fontId="6" fillId="0" borderId="0" xfId="0" applyFont="1" applyAlignment="1" applyProtection="1">
      <alignment horizontal="center" vertical="center" wrapText="1"/>
      <protection locked="0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20" fillId="4" borderId="3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4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 wrapText="1"/>
    </xf>
    <xf numFmtId="0" fontId="3" fillId="5" borderId="1" xfId="0" applyNumberFormat="1" applyFont="1" applyFill="1" applyBorder="1" applyAlignment="1">
      <alignment horizontal="center" vertical="center"/>
    </xf>
    <xf numFmtId="49" fontId="22" fillId="0" borderId="1" xfId="0" applyNumberFormat="1" applyFont="1" applyFill="1" applyBorder="1" applyAlignment="1">
      <alignment horizontal="center" vertical="center"/>
    </xf>
    <xf numFmtId="0" fontId="3" fillId="5" borderId="1" xfId="0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23" fillId="0" borderId="1" xfId="0" applyNumberFormat="1" applyFont="1" applyFill="1" applyBorder="1" applyAlignment="1">
      <alignment horizontal="center" vertical="center" wrapText="1"/>
    </xf>
    <xf numFmtId="0" fontId="23" fillId="5" borderId="1" xfId="0" applyFont="1" applyFill="1" applyBorder="1" applyAlignment="1">
      <alignment horizontal="center" vertical="center" wrapText="1"/>
    </xf>
    <xf numFmtId="0" fontId="3" fillId="5" borderId="1" xfId="1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23" fillId="5" borderId="1" xfId="0" applyNumberFormat="1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 wrapText="1"/>
    </xf>
    <xf numFmtId="0" fontId="23" fillId="5" borderId="1" xfId="0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center" vertical="center" wrapText="1"/>
    </xf>
    <xf numFmtId="0" fontId="26" fillId="0" borderId="0" xfId="0" applyFont="1"/>
    <xf numFmtId="0" fontId="27" fillId="0" borderId="0" xfId="0" applyFont="1"/>
    <xf numFmtId="0" fontId="17" fillId="4" borderId="3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 vertical="center" wrapText="1"/>
    </xf>
    <xf numFmtId="8" fontId="11" fillId="2" borderId="1" xfId="0" applyNumberFormat="1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 vertical="center" wrapText="1"/>
    </xf>
    <xf numFmtId="0" fontId="28" fillId="4" borderId="2" xfId="0" applyFont="1" applyFill="1" applyBorder="1" applyAlignment="1">
      <alignment horizontal="center" vertical="center"/>
    </xf>
    <xf numFmtId="0" fontId="29" fillId="4" borderId="3" xfId="0" applyFont="1" applyFill="1" applyBorder="1" applyAlignment="1">
      <alignment horizontal="center" vertical="center"/>
    </xf>
    <xf numFmtId="0" fontId="30" fillId="4" borderId="3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7" fillId="4" borderId="3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164" fontId="12" fillId="2" borderId="1" xfId="7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9" fillId="0" borderId="0" xfId="0" applyFont="1" applyAlignment="1" applyProtection="1">
      <alignment horizontal="center" vertical="center" wrapText="1"/>
      <protection locked="0"/>
    </xf>
    <xf numFmtId="0" fontId="21" fillId="3" borderId="8" xfId="0" applyFont="1" applyFill="1" applyBorder="1" applyAlignment="1">
      <alignment horizontal="center" vertical="center" textRotation="90"/>
    </xf>
    <xf numFmtId="0" fontId="21" fillId="6" borderId="8" xfId="0" applyFont="1" applyFill="1" applyBorder="1" applyAlignment="1">
      <alignment horizontal="center" vertical="center" textRotation="90"/>
    </xf>
    <xf numFmtId="0" fontId="21" fillId="2" borderId="8" xfId="0" applyFont="1" applyFill="1" applyBorder="1" applyAlignment="1">
      <alignment horizontal="center" vertical="center" textRotation="90"/>
    </xf>
    <xf numFmtId="0" fontId="25" fillId="0" borderId="0" xfId="0" applyFont="1" applyAlignment="1">
      <alignment horizontal="center"/>
    </xf>
    <xf numFmtId="0" fontId="11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/>
    </xf>
    <xf numFmtId="0" fontId="10" fillId="2" borderId="6" xfId="0" applyFont="1" applyFill="1" applyBorder="1" applyAlignment="1" applyProtection="1">
      <alignment horizontal="center" vertical="center"/>
      <protection locked="0"/>
    </xf>
    <xf numFmtId="0" fontId="10" fillId="2" borderId="7" xfId="0" applyFont="1" applyFill="1" applyBorder="1" applyAlignment="1" applyProtection="1">
      <alignment horizontal="center" vertical="center"/>
      <protection locked="0"/>
    </xf>
    <xf numFmtId="0" fontId="19" fillId="5" borderId="6" xfId="0" applyFont="1" applyFill="1" applyBorder="1" applyAlignment="1">
      <alignment horizontal="center" vertical="center"/>
    </xf>
    <xf numFmtId="0" fontId="32" fillId="5" borderId="9" xfId="0" applyFont="1" applyFill="1" applyBorder="1" applyAlignment="1">
      <alignment horizontal="center" vertical="center"/>
    </xf>
    <xf numFmtId="0" fontId="32" fillId="5" borderId="7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/>
    </xf>
    <xf numFmtId="0" fontId="8" fillId="4" borderId="11" xfId="0" applyFont="1" applyFill="1" applyBorder="1" applyAlignment="1">
      <alignment horizontal="center" vertical="center"/>
    </xf>
    <xf numFmtId="0" fontId="9" fillId="4" borderId="11" xfId="0" applyFont="1" applyFill="1" applyBorder="1" applyAlignment="1">
      <alignment horizontal="center" vertical="center" wrapText="1"/>
    </xf>
    <xf numFmtId="0" fontId="34" fillId="5" borderId="6" xfId="0" applyFont="1" applyFill="1" applyBorder="1" applyAlignment="1">
      <alignment horizontal="center" vertical="center"/>
    </xf>
    <xf numFmtId="0" fontId="4" fillId="5" borderId="9" xfId="0" applyFont="1" applyFill="1" applyBorder="1" applyAlignment="1">
      <alignment horizontal="center" vertical="center"/>
    </xf>
    <xf numFmtId="0" fontId="4" fillId="5" borderId="7" xfId="0" applyFont="1" applyFill="1" applyBorder="1" applyAlignment="1">
      <alignment horizontal="center" vertical="center"/>
    </xf>
  </cellXfs>
  <cellStyles count="8">
    <cellStyle name="Hipervínculo" xfId="5" builtinId="8"/>
    <cellStyle name="Millares" xfId="6" builtinId="3"/>
    <cellStyle name="Millares 2" xfId="2"/>
    <cellStyle name="Moneda" xfId="4" builtinId="4"/>
    <cellStyle name="Moneda 2" xfId="3"/>
    <cellStyle name="Normal" xfId="0" builtinId="0"/>
    <cellStyle name="Normal 2" xfId="7"/>
    <cellStyle name="TableStyleLigh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4.jpe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4.jpeg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4.jpeg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jpeg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4.jpeg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jpeg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jpeg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4.jpeg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jpeg"/></Relationships>
</file>

<file path=xl/drawings/_rels/drawing2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4.jpeg"/></Relationships>
</file>

<file path=xl/drawings/_rels/drawing2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jpeg"/></Relationships>
</file>

<file path=xl/drawings/_rels/drawing2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4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4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4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4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116782</xdr:colOff>
      <xdr:row>4</xdr:row>
      <xdr:rowOff>173932</xdr:rowOff>
    </xdr:to>
    <xdr:pic>
      <xdr:nvPicPr>
        <xdr:cNvPr id="2" name="1 Imagen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6247"/>
        <a:stretch/>
      </xdr:blipFill>
      <xdr:spPr>
        <a:xfrm>
          <a:off x="0" y="0"/>
          <a:ext cx="878782" cy="935932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3</xdr:row>
      <xdr:rowOff>50927</xdr:rowOff>
    </xdr:from>
    <xdr:to>
      <xdr:col>5</xdr:col>
      <xdr:colOff>733425</xdr:colOff>
      <xdr:row>4</xdr:row>
      <xdr:rowOff>119308</xdr:rowOff>
    </xdr:to>
    <xdr:pic>
      <xdr:nvPicPr>
        <xdr:cNvPr id="3" name="2 Imagen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283" t="82491" r="4696"/>
        <a:stretch/>
      </xdr:blipFill>
      <xdr:spPr>
        <a:xfrm>
          <a:off x="981075" y="622427"/>
          <a:ext cx="4752975" cy="258881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878782</xdr:colOff>
      <xdr:row>4</xdr:row>
      <xdr:rowOff>173932</xdr:rowOff>
    </xdr:to>
    <xdr:pic>
      <xdr:nvPicPr>
        <xdr:cNvPr id="2" name="1 Imagen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6247"/>
        <a:stretch/>
      </xdr:blipFill>
      <xdr:spPr>
        <a:xfrm>
          <a:off x="0" y="0"/>
          <a:ext cx="878782" cy="935932"/>
        </a:xfrm>
        <a:prstGeom prst="rect">
          <a:avLst/>
        </a:prstGeom>
      </xdr:spPr>
    </xdr:pic>
    <xdr:clientData/>
  </xdr:twoCellAnchor>
  <xdr:twoCellAnchor editAs="oneCell">
    <xdr:from>
      <xdr:col>0</xdr:col>
      <xdr:colOff>857210</xdr:colOff>
      <xdr:row>3</xdr:row>
      <xdr:rowOff>98552</xdr:rowOff>
    </xdr:from>
    <xdr:to>
      <xdr:col>7</xdr:col>
      <xdr:colOff>581025</xdr:colOff>
      <xdr:row>4</xdr:row>
      <xdr:rowOff>166933</xdr:rowOff>
    </xdr:to>
    <xdr:pic>
      <xdr:nvPicPr>
        <xdr:cNvPr id="3" name="2 Imagen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283" t="82491" r="4696"/>
        <a:stretch/>
      </xdr:blipFill>
      <xdr:spPr>
        <a:xfrm>
          <a:off x="857210" y="670052"/>
          <a:ext cx="9077365" cy="258881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822791</xdr:colOff>
      <xdr:row>4</xdr:row>
      <xdr:rowOff>238125</xdr:rowOff>
    </xdr:to>
    <xdr:pic>
      <xdr:nvPicPr>
        <xdr:cNvPr id="2" name="1 Imagen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6247"/>
        <a:stretch/>
      </xdr:blipFill>
      <xdr:spPr>
        <a:xfrm>
          <a:off x="0" y="0"/>
          <a:ext cx="822791" cy="990600"/>
        </a:xfrm>
        <a:prstGeom prst="rect">
          <a:avLst/>
        </a:prstGeom>
      </xdr:spPr>
    </xdr:pic>
    <xdr:clientData/>
  </xdr:twoCellAnchor>
  <xdr:twoCellAnchor editAs="oneCell">
    <xdr:from>
      <xdr:col>0</xdr:col>
      <xdr:colOff>866775</xdr:colOff>
      <xdr:row>1</xdr:row>
      <xdr:rowOff>76200</xdr:rowOff>
    </xdr:from>
    <xdr:to>
      <xdr:col>5</xdr:col>
      <xdr:colOff>619124</xdr:colOff>
      <xdr:row>2</xdr:row>
      <xdr:rowOff>144581</xdr:rowOff>
    </xdr:to>
    <xdr:pic>
      <xdr:nvPicPr>
        <xdr:cNvPr id="3" name="2 Imagen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283" t="82491" r="4696"/>
        <a:stretch/>
      </xdr:blipFill>
      <xdr:spPr>
        <a:xfrm>
          <a:off x="866775" y="323850"/>
          <a:ext cx="9563099" cy="258881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878782</xdr:colOff>
      <xdr:row>4</xdr:row>
      <xdr:rowOff>173932</xdr:rowOff>
    </xdr:to>
    <xdr:pic>
      <xdr:nvPicPr>
        <xdr:cNvPr id="2" name="1 Imagen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6247"/>
        <a:stretch/>
      </xdr:blipFill>
      <xdr:spPr>
        <a:xfrm>
          <a:off x="0" y="0"/>
          <a:ext cx="878782" cy="935932"/>
        </a:xfrm>
        <a:prstGeom prst="rect">
          <a:avLst/>
        </a:prstGeom>
      </xdr:spPr>
    </xdr:pic>
    <xdr:clientData/>
  </xdr:twoCellAnchor>
  <xdr:twoCellAnchor editAs="oneCell">
    <xdr:from>
      <xdr:col>0</xdr:col>
      <xdr:colOff>857210</xdr:colOff>
      <xdr:row>3</xdr:row>
      <xdr:rowOff>98552</xdr:rowOff>
    </xdr:from>
    <xdr:to>
      <xdr:col>8</xdr:col>
      <xdr:colOff>266700</xdr:colOff>
      <xdr:row>4</xdr:row>
      <xdr:rowOff>166933</xdr:rowOff>
    </xdr:to>
    <xdr:pic>
      <xdr:nvPicPr>
        <xdr:cNvPr id="3" name="2 Imagen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283" t="82491" r="4696"/>
        <a:stretch/>
      </xdr:blipFill>
      <xdr:spPr>
        <a:xfrm>
          <a:off x="857210" y="670052"/>
          <a:ext cx="10849015" cy="258881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822791</xdr:colOff>
      <xdr:row>5</xdr:row>
      <xdr:rowOff>38100</xdr:rowOff>
    </xdr:to>
    <xdr:pic>
      <xdr:nvPicPr>
        <xdr:cNvPr id="2" name="1 Imagen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6247"/>
        <a:stretch/>
      </xdr:blipFill>
      <xdr:spPr>
        <a:xfrm>
          <a:off x="0" y="0"/>
          <a:ext cx="822791" cy="990600"/>
        </a:xfrm>
        <a:prstGeom prst="rect">
          <a:avLst/>
        </a:prstGeom>
      </xdr:spPr>
    </xdr:pic>
    <xdr:clientData/>
  </xdr:twoCellAnchor>
  <xdr:twoCellAnchor editAs="oneCell">
    <xdr:from>
      <xdr:col>0</xdr:col>
      <xdr:colOff>866775</xdr:colOff>
      <xdr:row>1</xdr:row>
      <xdr:rowOff>76200</xdr:rowOff>
    </xdr:from>
    <xdr:to>
      <xdr:col>5</xdr:col>
      <xdr:colOff>571499</xdr:colOff>
      <xdr:row>2</xdr:row>
      <xdr:rowOff>144581</xdr:rowOff>
    </xdr:to>
    <xdr:pic>
      <xdr:nvPicPr>
        <xdr:cNvPr id="3" name="2 Imagen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283" t="82491" r="4696"/>
        <a:stretch/>
      </xdr:blipFill>
      <xdr:spPr>
        <a:xfrm>
          <a:off x="866775" y="323850"/>
          <a:ext cx="9563099" cy="258881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878782</xdr:colOff>
      <xdr:row>4</xdr:row>
      <xdr:rowOff>173932</xdr:rowOff>
    </xdr:to>
    <xdr:pic>
      <xdr:nvPicPr>
        <xdr:cNvPr id="2" name="1 Imagen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6247"/>
        <a:stretch/>
      </xdr:blipFill>
      <xdr:spPr>
        <a:xfrm>
          <a:off x="0" y="0"/>
          <a:ext cx="878782" cy="935932"/>
        </a:xfrm>
        <a:prstGeom prst="rect">
          <a:avLst/>
        </a:prstGeom>
      </xdr:spPr>
    </xdr:pic>
    <xdr:clientData/>
  </xdr:twoCellAnchor>
  <xdr:twoCellAnchor editAs="oneCell">
    <xdr:from>
      <xdr:col>0</xdr:col>
      <xdr:colOff>857210</xdr:colOff>
      <xdr:row>3</xdr:row>
      <xdr:rowOff>98552</xdr:rowOff>
    </xdr:from>
    <xdr:to>
      <xdr:col>8</xdr:col>
      <xdr:colOff>161925</xdr:colOff>
      <xdr:row>4</xdr:row>
      <xdr:rowOff>166933</xdr:rowOff>
    </xdr:to>
    <xdr:pic>
      <xdr:nvPicPr>
        <xdr:cNvPr id="3" name="2 Imagen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283" t="82491" r="4696"/>
        <a:stretch/>
      </xdr:blipFill>
      <xdr:spPr>
        <a:xfrm>
          <a:off x="857210" y="670052"/>
          <a:ext cx="10849015" cy="258881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822791</xdr:colOff>
      <xdr:row>4</xdr:row>
      <xdr:rowOff>238125</xdr:rowOff>
    </xdr:to>
    <xdr:pic>
      <xdr:nvPicPr>
        <xdr:cNvPr id="2" name="1 Imagen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6247"/>
        <a:stretch/>
      </xdr:blipFill>
      <xdr:spPr>
        <a:xfrm>
          <a:off x="0" y="0"/>
          <a:ext cx="822791" cy="990600"/>
        </a:xfrm>
        <a:prstGeom prst="rect">
          <a:avLst/>
        </a:prstGeom>
      </xdr:spPr>
    </xdr:pic>
    <xdr:clientData/>
  </xdr:twoCellAnchor>
  <xdr:twoCellAnchor editAs="oneCell">
    <xdr:from>
      <xdr:col>0</xdr:col>
      <xdr:colOff>866775</xdr:colOff>
      <xdr:row>1</xdr:row>
      <xdr:rowOff>76200</xdr:rowOff>
    </xdr:from>
    <xdr:to>
      <xdr:col>5</xdr:col>
      <xdr:colOff>714375</xdr:colOff>
      <xdr:row>2</xdr:row>
      <xdr:rowOff>93785</xdr:rowOff>
    </xdr:to>
    <xdr:pic>
      <xdr:nvPicPr>
        <xdr:cNvPr id="3" name="2 Imagen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283" t="82491" r="4696"/>
        <a:stretch/>
      </xdr:blipFill>
      <xdr:spPr>
        <a:xfrm>
          <a:off x="866775" y="323850"/>
          <a:ext cx="7686675" cy="208085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878782</xdr:colOff>
      <xdr:row>4</xdr:row>
      <xdr:rowOff>173932</xdr:rowOff>
    </xdr:to>
    <xdr:pic>
      <xdr:nvPicPr>
        <xdr:cNvPr id="2" name="1 Imagen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6247"/>
        <a:stretch/>
      </xdr:blipFill>
      <xdr:spPr>
        <a:xfrm>
          <a:off x="0" y="0"/>
          <a:ext cx="878782" cy="935932"/>
        </a:xfrm>
        <a:prstGeom prst="rect">
          <a:avLst/>
        </a:prstGeom>
      </xdr:spPr>
    </xdr:pic>
    <xdr:clientData/>
  </xdr:twoCellAnchor>
  <xdr:twoCellAnchor editAs="oneCell">
    <xdr:from>
      <xdr:col>0</xdr:col>
      <xdr:colOff>857210</xdr:colOff>
      <xdr:row>3</xdr:row>
      <xdr:rowOff>98552</xdr:rowOff>
    </xdr:from>
    <xdr:to>
      <xdr:col>7</xdr:col>
      <xdr:colOff>314325</xdr:colOff>
      <xdr:row>4</xdr:row>
      <xdr:rowOff>106475</xdr:rowOff>
    </xdr:to>
    <xdr:pic>
      <xdr:nvPicPr>
        <xdr:cNvPr id="3" name="2 Imagen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283" t="82491" r="4696"/>
        <a:stretch/>
      </xdr:blipFill>
      <xdr:spPr>
        <a:xfrm>
          <a:off x="857210" y="670052"/>
          <a:ext cx="8315365" cy="198423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822791</xdr:colOff>
      <xdr:row>4</xdr:row>
      <xdr:rowOff>238125</xdr:rowOff>
    </xdr:to>
    <xdr:pic>
      <xdr:nvPicPr>
        <xdr:cNvPr id="2" name="1 Imagen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6247"/>
        <a:stretch/>
      </xdr:blipFill>
      <xdr:spPr>
        <a:xfrm>
          <a:off x="0" y="0"/>
          <a:ext cx="822791" cy="1114425"/>
        </a:xfrm>
        <a:prstGeom prst="rect">
          <a:avLst/>
        </a:prstGeom>
      </xdr:spPr>
    </xdr:pic>
    <xdr:clientData/>
  </xdr:twoCellAnchor>
  <xdr:twoCellAnchor editAs="oneCell">
    <xdr:from>
      <xdr:col>0</xdr:col>
      <xdr:colOff>866775</xdr:colOff>
      <xdr:row>1</xdr:row>
      <xdr:rowOff>76200</xdr:rowOff>
    </xdr:from>
    <xdr:to>
      <xdr:col>5</xdr:col>
      <xdr:colOff>714375</xdr:colOff>
      <xdr:row>2</xdr:row>
      <xdr:rowOff>93785</xdr:rowOff>
    </xdr:to>
    <xdr:pic>
      <xdr:nvPicPr>
        <xdr:cNvPr id="3" name="2 Imagen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283" t="82491" r="4696"/>
        <a:stretch/>
      </xdr:blipFill>
      <xdr:spPr>
        <a:xfrm>
          <a:off x="866775" y="323850"/>
          <a:ext cx="7686675" cy="208085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878782</xdr:colOff>
      <xdr:row>4</xdr:row>
      <xdr:rowOff>173932</xdr:rowOff>
    </xdr:to>
    <xdr:pic>
      <xdr:nvPicPr>
        <xdr:cNvPr id="2" name="1 Imagen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6247"/>
        <a:stretch/>
      </xdr:blipFill>
      <xdr:spPr>
        <a:xfrm>
          <a:off x="0" y="0"/>
          <a:ext cx="878782" cy="935932"/>
        </a:xfrm>
        <a:prstGeom prst="rect">
          <a:avLst/>
        </a:prstGeom>
      </xdr:spPr>
    </xdr:pic>
    <xdr:clientData/>
  </xdr:twoCellAnchor>
  <xdr:twoCellAnchor editAs="oneCell">
    <xdr:from>
      <xdr:col>0</xdr:col>
      <xdr:colOff>857210</xdr:colOff>
      <xdr:row>3</xdr:row>
      <xdr:rowOff>98552</xdr:rowOff>
    </xdr:from>
    <xdr:to>
      <xdr:col>7</xdr:col>
      <xdr:colOff>314325</xdr:colOff>
      <xdr:row>4</xdr:row>
      <xdr:rowOff>106475</xdr:rowOff>
    </xdr:to>
    <xdr:pic>
      <xdr:nvPicPr>
        <xdr:cNvPr id="3" name="2 Imagen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283" t="82491" r="4696"/>
        <a:stretch/>
      </xdr:blipFill>
      <xdr:spPr>
        <a:xfrm>
          <a:off x="857210" y="670052"/>
          <a:ext cx="8315365" cy="198423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878782</xdr:colOff>
      <xdr:row>4</xdr:row>
      <xdr:rowOff>173932</xdr:rowOff>
    </xdr:to>
    <xdr:pic>
      <xdr:nvPicPr>
        <xdr:cNvPr id="2" name="1 Imagen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6247"/>
        <a:stretch/>
      </xdr:blipFill>
      <xdr:spPr>
        <a:xfrm>
          <a:off x="0" y="0"/>
          <a:ext cx="878782" cy="935932"/>
        </a:xfrm>
        <a:prstGeom prst="rect">
          <a:avLst/>
        </a:prstGeom>
      </xdr:spPr>
    </xdr:pic>
    <xdr:clientData/>
  </xdr:twoCellAnchor>
  <xdr:twoCellAnchor editAs="oneCell">
    <xdr:from>
      <xdr:col>0</xdr:col>
      <xdr:colOff>857210</xdr:colOff>
      <xdr:row>3</xdr:row>
      <xdr:rowOff>98552</xdr:rowOff>
    </xdr:from>
    <xdr:to>
      <xdr:col>7</xdr:col>
      <xdr:colOff>47625</xdr:colOff>
      <xdr:row>4</xdr:row>
      <xdr:rowOff>106475</xdr:rowOff>
    </xdr:to>
    <xdr:pic>
      <xdr:nvPicPr>
        <xdr:cNvPr id="3" name="2 Imagen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283" t="82491" r="4696"/>
        <a:stretch/>
      </xdr:blipFill>
      <xdr:spPr>
        <a:xfrm>
          <a:off x="857210" y="670052"/>
          <a:ext cx="8315365" cy="19842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878782</xdr:colOff>
      <xdr:row>4</xdr:row>
      <xdr:rowOff>173932</xdr:rowOff>
    </xdr:to>
    <xdr:pic>
      <xdr:nvPicPr>
        <xdr:cNvPr id="2" name="1 Imagen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6247"/>
        <a:stretch/>
      </xdr:blipFill>
      <xdr:spPr>
        <a:xfrm>
          <a:off x="0" y="0"/>
          <a:ext cx="878782" cy="935932"/>
        </a:xfrm>
        <a:prstGeom prst="rect">
          <a:avLst/>
        </a:prstGeom>
      </xdr:spPr>
    </xdr:pic>
    <xdr:clientData/>
  </xdr:twoCellAnchor>
  <xdr:twoCellAnchor editAs="oneCell">
    <xdr:from>
      <xdr:col>0</xdr:col>
      <xdr:colOff>857210</xdr:colOff>
      <xdr:row>3</xdr:row>
      <xdr:rowOff>98552</xdr:rowOff>
    </xdr:from>
    <xdr:to>
      <xdr:col>3</xdr:col>
      <xdr:colOff>1343025</xdr:colOff>
      <xdr:row>4</xdr:row>
      <xdr:rowOff>166933</xdr:rowOff>
    </xdr:to>
    <xdr:pic>
      <xdr:nvPicPr>
        <xdr:cNvPr id="3" name="2 Imagen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283" t="82491" r="4696"/>
        <a:stretch/>
      </xdr:blipFill>
      <xdr:spPr>
        <a:xfrm>
          <a:off x="857210" y="670052"/>
          <a:ext cx="6619915" cy="258881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822791</xdr:colOff>
      <xdr:row>4</xdr:row>
      <xdr:rowOff>276225</xdr:rowOff>
    </xdr:to>
    <xdr:pic>
      <xdr:nvPicPr>
        <xdr:cNvPr id="2" name="1 Imagen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6247"/>
        <a:stretch/>
      </xdr:blipFill>
      <xdr:spPr>
        <a:xfrm>
          <a:off x="0" y="0"/>
          <a:ext cx="822791" cy="1114425"/>
        </a:xfrm>
        <a:prstGeom prst="rect">
          <a:avLst/>
        </a:prstGeom>
      </xdr:spPr>
    </xdr:pic>
    <xdr:clientData/>
  </xdr:twoCellAnchor>
  <xdr:twoCellAnchor editAs="oneCell">
    <xdr:from>
      <xdr:col>0</xdr:col>
      <xdr:colOff>1095375</xdr:colOff>
      <xdr:row>1</xdr:row>
      <xdr:rowOff>152400</xdr:rowOff>
    </xdr:from>
    <xdr:to>
      <xdr:col>5</xdr:col>
      <xdr:colOff>0</xdr:colOff>
      <xdr:row>2</xdr:row>
      <xdr:rowOff>169985</xdr:rowOff>
    </xdr:to>
    <xdr:pic>
      <xdr:nvPicPr>
        <xdr:cNvPr id="3" name="2 Imagen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283" t="82491" r="4696"/>
        <a:stretch/>
      </xdr:blipFill>
      <xdr:spPr>
        <a:xfrm>
          <a:off x="1095375" y="400050"/>
          <a:ext cx="7686675" cy="208085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878782</xdr:colOff>
      <xdr:row>4</xdr:row>
      <xdr:rowOff>173932</xdr:rowOff>
    </xdr:to>
    <xdr:pic>
      <xdr:nvPicPr>
        <xdr:cNvPr id="2" name="1 Imagen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6247"/>
        <a:stretch/>
      </xdr:blipFill>
      <xdr:spPr>
        <a:xfrm>
          <a:off x="0" y="0"/>
          <a:ext cx="878782" cy="935932"/>
        </a:xfrm>
        <a:prstGeom prst="rect">
          <a:avLst/>
        </a:prstGeom>
      </xdr:spPr>
    </xdr:pic>
    <xdr:clientData/>
  </xdr:twoCellAnchor>
  <xdr:twoCellAnchor editAs="oneCell">
    <xdr:from>
      <xdr:col>0</xdr:col>
      <xdr:colOff>857210</xdr:colOff>
      <xdr:row>3</xdr:row>
      <xdr:rowOff>98552</xdr:rowOff>
    </xdr:from>
    <xdr:to>
      <xdr:col>7</xdr:col>
      <xdr:colOff>1019175</xdr:colOff>
      <xdr:row>4</xdr:row>
      <xdr:rowOff>166933</xdr:rowOff>
    </xdr:to>
    <xdr:pic>
      <xdr:nvPicPr>
        <xdr:cNvPr id="3" name="2 Imagen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283" t="82491" r="4696"/>
        <a:stretch/>
      </xdr:blipFill>
      <xdr:spPr>
        <a:xfrm>
          <a:off x="857210" y="670052"/>
          <a:ext cx="10849015" cy="258881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822791</xdr:colOff>
      <xdr:row>4</xdr:row>
      <xdr:rowOff>238125</xdr:rowOff>
    </xdr:to>
    <xdr:pic>
      <xdr:nvPicPr>
        <xdr:cNvPr id="2" name="1 Imagen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6247"/>
        <a:stretch/>
      </xdr:blipFill>
      <xdr:spPr>
        <a:xfrm>
          <a:off x="0" y="0"/>
          <a:ext cx="822791" cy="990600"/>
        </a:xfrm>
        <a:prstGeom prst="rect">
          <a:avLst/>
        </a:prstGeom>
      </xdr:spPr>
    </xdr:pic>
    <xdr:clientData/>
  </xdr:twoCellAnchor>
  <xdr:twoCellAnchor editAs="oneCell">
    <xdr:from>
      <xdr:col>0</xdr:col>
      <xdr:colOff>866775</xdr:colOff>
      <xdr:row>1</xdr:row>
      <xdr:rowOff>76200</xdr:rowOff>
    </xdr:from>
    <xdr:to>
      <xdr:col>6</xdr:col>
      <xdr:colOff>85724</xdr:colOff>
      <xdr:row>2</xdr:row>
      <xdr:rowOff>144581</xdr:rowOff>
    </xdr:to>
    <xdr:pic>
      <xdr:nvPicPr>
        <xdr:cNvPr id="3" name="2 Imagen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283" t="82491" r="4696"/>
        <a:stretch/>
      </xdr:blipFill>
      <xdr:spPr>
        <a:xfrm>
          <a:off x="866775" y="323850"/>
          <a:ext cx="9563099" cy="258881"/>
        </a:xfrm>
        <a:prstGeom prst="rect">
          <a:avLst/>
        </a:prstGeom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878782</xdr:colOff>
      <xdr:row>4</xdr:row>
      <xdr:rowOff>173932</xdr:rowOff>
    </xdr:to>
    <xdr:pic>
      <xdr:nvPicPr>
        <xdr:cNvPr id="2" name="1 Imagen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6247"/>
        <a:stretch/>
      </xdr:blipFill>
      <xdr:spPr>
        <a:xfrm>
          <a:off x="0" y="0"/>
          <a:ext cx="878782" cy="935932"/>
        </a:xfrm>
        <a:prstGeom prst="rect">
          <a:avLst/>
        </a:prstGeom>
      </xdr:spPr>
    </xdr:pic>
    <xdr:clientData/>
  </xdr:twoCellAnchor>
  <xdr:twoCellAnchor editAs="oneCell">
    <xdr:from>
      <xdr:col>0</xdr:col>
      <xdr:colOff>857210</xdr:colOff>
      <xdr:row>3</xdr:row>
      <xdr:rowOff>98552</xdr:rowOff>
    </xdr:from>
    <xdr:to>
      <xdr:col>8</xdr:col>
      <xdr:colOff>28575</xdr:colOff>
      <xdr:row>4</xdr:row>
      <xdr:rowOff>166933</xdr:rowOff>
    </xdr:to>
    <xdr:pic>
      <xdr:nvPicPr>
        <xdr:cNvPr id="3" name="2 Imagen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283" t="82491" r="4696"/>
        <a:stretch/>
      </xdr:blipFill>
      <xdr:spPr>
        <a:xfrm>
          <a:off x="857210" y="670052"/>
          <a:ext cx="10849015" cy="258881"/>
        </a:xfrm>
        <a:prstGeom prst="rect">
          <a:avLst/>
        </a:prstGeom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822791</xdr:colOff>
      <xdr:row>4</xdr:row>
      <xdr:rowOff>180975</xdr:rowOff>
    </xdr:to>
    <xdr:pic>
      <xdr:nvPicPr>
        <xdr:cNvPr id="2" name="1 Imagen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6247"/>
        <a:stretch/>
      </xdr:blipFill>
      <xdr:spPr>
        <a:xfrm>
          <a:off x="0" y="0"/>
          <a:ext cx="822791" cy="1057275"/>
        </a:xfrm>
        <a:prstGeom prst="rect">
          <a:avLst/>
        </a:prstGeom>
      </xdr:spPr>
    </xdr:pic>
    <xdr:clientData/>
  </xdr:twoCellAnchor>
  <xdr:twoCellAnchor editAs="oneCell">
    <xdr:from>
      <xdr:col>0</xdr:col>
      <xdr:colOff>866775</xdr:colOff>
      <xdr:row>1</xdr:row>
      <xdr:rowOff>76200</xdr:rowOff>
    </xdr:from>
    <xdr:to>
      <xdr:col>6</xdr:col>
      <xdr:colOff>152399</xdr:colOff>
      <xdr:row>2</xdr:row>
      <xdr:rowOff>144581</xdr:rowOff>
    </xdr:to>
    <xdr:pic>
      <xdr:nvPicPr>
        <xdr:cNvPr id="3" name="2 Imagen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283" t="82491" r="4696"/>
        <a:stretch/>
      </xdr:blipFill>
      <xdr:spPr>
        <a:xfrm>
          <a:off x="866775" y="323850"/>
          <a:ext cx="9563099" cy="25888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822791</xdr:colOff>
      <xdr:row>4</xdr:row>
      <xdr:rowOff>114300</xdr:rowOff>
    </xdr:to>
    <xdr:pic>
      <xdr:nvPicPr>
        <xdr:cNvPr id="2" name="1 Imagen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6247"/>
        <a:stretch/>
      </xdr:blipFill>
      <xdr:spPr>
        <a:xfrm>
          <a:off x="0" y="0"/>
          <a:ext cx="822791" cy="876300"/>
        </a:xfrm>
        <a:prstGeom prst="rect">
          <a:avLst/>
        </a:prstGeom>
      </xdr:spPr>
    </xdr:pic>
    <xdr:clientData/>
  </xdr:twoCellAnchor>
  <xdr:twoCellAnchor editAs="oneCell">
    <xdr:from>
      <xdr:col>0</xdr:col>
      <xdr:colOff>866775</xdr:colOff>
      <xdr:row>1</xdr:row>
      <xdr:rowOff>76200</xdr:rowOff>
    </xdr:from>
    <xdr:to>
      <xdr:col>5</xdr:col>
      <xdr:colOff>114299</xdr:colOff>
      <xdr:row>2</xdr:row>
      <xdr:rowOff>144581</xdr:rowOff>
    </xdr:to>
    <xdr:pic>
      <xdr:nvPicPr>
        <xdr:cNvPr id="3" name="2 Imagen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283" t="82491" r="4696"/>
        <a:stretch/>
      </xdr:blipFill>
      <xdr:spPr>
        <a:xfrm>
          <a:off x="866775" y="323850"/>
          <a:ext cx="9563099" cy="25888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878782</xdr:colOff>
      <xdr:row>4</xdr:row>
      <xdr:rowOff>173932</xdr:rowOff>
    </xdr:to>
    <xdr:pic>
      <xdr:nvPicPr>
        <xdr:cNvPr id="2" name="1 Imagen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6247"/>
        <a:stretch/>
      </xdr:blipFill>
      <xdr:spPr>
        <a:xfrm>
          <a:off x="0" y="0"/>
          <a:ext cx="878782" cy="935932"/>
        </a:xfrm>
        <a:prstGeom prst="rect">
          <a:avLst/>
        </a:prstGeom>
      </xdr:spPr>
    </xdr:pic>
    <xdr:clientData/>
  </xdr:twoCellAnchor>
  <xdr:twoCellAnchor editAs="oneCell">
    <xdr:from>
      <xdr:col>0</xdr:col>
      <xdr:colOff>857210</xdr:colOff>
      <xdr:row>3</xdr:row>
      <xdr:rowOff>98552</xdr:rowOff>
    </xdr:from>
    <xdr:to>
      <xdr:col>8</xdr:col>
      <xdr:colOff>9525</xdr:colOff>
      <xdr:row>4</xdr:row>
      <xdr:rowOff>166933</xdr:rowOff>
    </xdr:to>
    <xdr:pic>
      <xdr:nvPicPr>
        <xdr:cNvPr id="3" name="2 Imagen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283" t="82491" r="4696"/>
        <a:stretch/>
      </xdr:blipFill>
      <xdr:spPr>
        <a:xfrm>
          <a:off x="857210" y="670052"/>
          <a:ext cx="10849015" cy="25888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822791</xdr:colOff>
      <xdr:row>4</xdr:row>
      <xdr:rowOff>114300</xdr:rowOff>
    </xdr:to>
    <xdr:pic>
      <xdr:nvPicPr>
        <xdr:cNvPr id="2" name="1 Imagen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6247"/>
        <a:stretch/>
      </xdr:blipFill>
      <xdr:spPr>
        <a:xfrm>
          <a:off x="0" y="0"/>
          <a:ext cx="822791" cy="990600"/>
        </a:xfrm>
        <a:prstGeom prst="rect">
          <a:avLst/>
        </a:prstGeom>
      </xdr:spPr>
    </xdr:pic>
    <xdr:clientData/>
  </xdr:twoCellAnchor>
  <xdr:twoCellAnchor editAs="oneCell">
    <xdr:from>
      <xdr:col>0</xdr:col>
      <xdr:colOff>866775</xdr:colOff>
      <xdr:row>1</xdr:row>
      <xdr:rowOff>76200</xdr:rowOff>
    </xdr:from>
    <xdr:to>
      <xdr:col>5</xdr:col>
      <xdr:colOff>114299</xdr:colOff>
      <xdr:row>2</xdr:row>
      <xdr:rowOff>144581</xdr:rowOff>
    </xdr:to>
    <xdr:pic>
      <xdr:nvPicPr>
        <xdr:cNvPr id="3" name="2 Imagen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283" t="82491" r="4696"/>
        <a:stretch/>
      </xdr:blipFill>
      <xdr:spPr>
        <a:xfrm>
          <a:off x="866775" y="323850"/>
          <a:ext cx="9563099" cy="258881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878782</xdr:colOff>
      <xdr:row>4</xdr:row>
      <xdr:rowOff>173932</xdr:rowOff>
    </xdr:to>
    <xdr:pic>
      <xdr:nvPicPr>
        <xdr:cNvPr id="2" name="1 Imagen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6247"/>
        <a:stretch/>
      </xdr:blipFill>
      <xdr:spPr>
        <a:xfrm>
          <a:off x="0" y="0"/>
          <a:ext cx="878782" cy="935932"/>
        </a:xfrm>
        <a:prstGeom prst="rect">
          <a:avLst/>
        </a:prstGeom>
      </xdr:spPr>
    </xdr:pic>
    <xdr:clientData/>
  </xdr:twoCellAnchor>
  <xdr:twoCellAnchor editAs="oneCell">
    <xdr:from>
      <xdr:col>0</xdr:col>
      <xdr:colOff>857210</xdr:colOff>
      <xdr:row>3</xdr:row>
      <xdr:rowOff>98552</xdr:rowOff>
    </xdr:from>
    <xdr:to>
      <xdr:col>8</xdr:col>
      <xdr:colOff>9525</xdr:colOff>
      <xdr:row>4</xdr:row>
      <xdr:rowOff>166933</xdr:rowOff>
    </xdr:to>
    <xdr:pic>
      <xdr:nvPicPr>
        <xdr:cNvPr id="3" name="2 Imagen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283" t="82491" r="4696"/>
        <a:stretch/>
      </xdr:blipFill>
      <xdr:spPr>
        <a:xfrm>
          <a:off x="857210" y="670052"/>
          <a:ext cx="10849015" cy="258881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822791</xdr:colOff>
      <xdr:row>4</xdr:row>
      <xdr:rowOff>114300</xdr:rowOff>
    </xdr:to>
    <xdr:pic>
      <xdr:nvPicPr>
        <xdr:cNvPr id="2" name="1 Imagen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6247"/>
        <a:stretch/>
      </xdr:blipFill>
      <xdr:spPr>
        <a:xfrm>
          <a:off x="0" y="0"/>
          <a:ext cx="822791" cy="990600"/>
        </a:xfrm>
        <a:prstGeom prst="rect">
          <a:avLst/>
        </a:prstGeom>
      </xdr:spPr>
    </xdr:pic>
    <xdr:clientData/>
  </xdr:twoCellAnchor>
  <xdr:twoCellAnchor editAs="oneCell">
    <xdr:from>
      <xdr:col>0</xdr:col>
      <xdr:colOff>866775</xdr:colOff>
      <xdr:row>1</xdr:row>
      <xdr:rowOff>76200</xdr:rowOff>
    </xdr:from>
    <xdr:to>
      <xdr:col>5</xdr:col>
      <xdr:colOff>114299</xdr:colOff>
      <xdr:row>2</xdr:row>
      <xdr:rowOff>144581</xdr:rowOff>
    </xdr:to>
    <xdr:pic>
      <xdr:nvPicPr>
        <xdr:cNvPr id="3" name="2 Imagen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283" t="82491" r="4696"/>
        <a:stretch/>
      </xdr:blipFill>
      <xdr:spPr>
        <a:xfrm>
          <a:off x="866775" y="323850"/>
          <a:ext cx="9563099" cy="258881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878782</xdr:colOff>
      <xdr:row>4</xdr:row>
      <xdr:rowOff>173932</xdr:rowOff>
    </xdr:to>
    <xdr:pic>
      <xdr:nvPicPr>
        <xdr:cNvPr id="2" name="1 Imagen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6247"/>
        <a:stretch/>
      </xdr:blipFill>
      <xdr:spPr>
        <a:xfrm>
          <a:off x="0" y="0"/>
          <a:ext cx="878782" cy="935932"/>
        </a:xfrm>
        <a:prstGeom prst="rect">
          <a:avLst/>
        </a:prstGeom>
      </xdr:spPr>
    </xdr:pic>
    <xdr:clientData/>
  </xdr:twoCellAnchor>
  <xdr:twoCellAnchor editAs="oneCell">
    <xdr:from>
      <xdr:col>0</xdr:col>
      <xdr:colOff>857210</xdr:colOff>
      <xdr:row>3</xdr:row>
      <xdr:rowOff>98552</xdr:rowOff>
    </xdr:from>
    <xdr:to>
      <xdr:col>8</xdr:col>
      <xdr:colOff>9525</xdr:colOff>
      <xdr:row>4</xdr:row>
      <xdr:rowOff>166933</xdr:rowOff>
    </xdr:to>
    <xdr:pic>
      <xdr:nvPicPr>
        <xdr:cNvPr id="3" name="2 Imagen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283" t="82491" r="4696"/>
        <a:stretch/>
      </xdr:blipFill>
      <xdr:spPr>
        <a:xfrm>
          <a:off x="857210" y="670052"/>
          <a:ext cx="10849015" cy="258881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822791</xdr:colOff>
      <xdr:row>4</xdr:row>
      <xdr:rowOff>238125</xdr:rowOff>
    </xdr:to>
    <xdr:pic>
      <xdr:nvPicPr>
        <xdr:cNvPr id="2" name="1 Imagen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6247"/>
        <a:stretch/>
      </xdr:blipFill>
      <xdr:spPr>
        <a:xfrm>
          <a:off x="0" y="0"/>
          <a:ext cx="822791" cy="990600"/>
        </a:xfrm>
        <a:prstGeom prst="rect">
          <a:avLst/>
        </a:prstGeom>
      </xdr:spPr>
    </xdr:pic>
    <xdr:clientData/>
  </xdr:twoCellAnchor>
  <xdr:twoCellAnchor editAs="oneCell">
    <xdr:from>
      <xdr:col>0</xdr:col>
      <xdr:colOff>866775</xdr:colOff>
      <xdr:row>1</xdr:row>
      <xdr:rowOff>76200</xdr:rowOff>
    </xdr:from>
    <xdr:to>
      <xdr:col>6</xdr:col>
      <xdr:colOff>114299</xdr:colOff>
      <xdr:row>2</xdr:row>
      <xdr:rowOff>144581</xdr:rowOff>
    </xdr:to>
    <xdr:pic>
      <xdr:nvPicPr>
        <xdr:cNvPr id="3" name="2 Imagen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283" t="82491" r="4696"/>
        <a:stretch/>
      </xdr:blipFill>
      <xdr:spPr>
        <a:xfrm>
          <a:off x="866775" y="323850"/>
          <a:ext cx="9563099" cy="2588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0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1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1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G685"/>
  <sheetViews>
    <sheetView workbookViewId="0">
      <selection activeCell="F12" sqref="F12"/>
    </sheetView>
  </sheetViews>
  <sheetFormatPr baseColWidth="10" defaultRowHeight="15" x14ac:dyDescent="0.25"/>
  <cols>
    <col min="2" max="2" width="15.140625" customWidth="1"/>
    <col min="3" max="3" width="31.42578125" customWidth="1"/>
    <col min="4" max="4" width="13.28515625" customWidth="1"/>
    <col min="5" max="5" width="15.5703125" customWidth="1"/>
    <col min="6" max="6" width="12.85546875" customWidth="1"/>
  </cols>
  <sheetData>
    <row r="1" spans="1:7" ht="15.75" x14ac:dyDescent="0.25">
      <c r="A1" s="118" t="s">
        <v>9</v>
      </c>
      <c r="B1" s="118"/>
      <c r="C1" s="118"/>
      <c r="D1" s="118"/>
      <c r="E1" s="118"/>
      <c r="F1" s="118"/>
      <c r="G1" s="1"/>
    </row>
    <row r="2" spans="1:7" ht="15.75" x14ac:dyDescent="0.25">
      <c r="A2" s="118"/>
      <c r="B2" s="118"/>
      <c r="C2" s="118"/>
      <c r="D2" s="118"/>
      <c r="E2" s="118"/>
      <c r="F2" s="118"/>
      <c r="G2" s="1"/>
    </row>
    <row r="3" spans="1:7" ht="15.75" x14ac:dyDescent="0.25">
      <c r="A3" s="118"/>
      <c r="B3" s="118"/>
      <c r="C3" s="118"/>
      <c r="D3" s="118"/>
      <c r="E3" s="118"/>
      <c r="F3" s="118"/>
      <c r="G3" s="1"/>
    </row>
    <row r="4" spans="1:7" ht="15.75" x14ac:dyDescent="0.25">
      <c r="A4" s="118"/>
      <c r="B4" s="118"/>
      <c r="C4" s="118"/>
      <c r="D4" s="118"/>
      <c r="E4" s="118"/>
      <c r="F4" s="118"/>
      <c r="G4" s="1"/>
    </row>
    <row r="5" spans="1:7" ht="15.75" x14ac:dyDescent="0.25">
      <c r="A5" s="119"/>
      <c r="B5" s="119"/>
      <c r="C5" s="119"/>
      <c r="D5" s="119"/>
      <c r="E5" s="119"/>
      <c r="F5" s="119"/>
      <c r="G5" s="1"/>
    </row>
    <row r="6" spans="1:7" ht="15.75" x14ac:dyDescent="0.25">
      <c r="A6" s="120" t="s">
        <v>452</v>
      </c>
      <c r="B6" s="120"/>
      <c r="C6" s="120"/>
      <c r="D6" s="120"/>
      <c r="E6" s="120"/>
      <c r="F6" s="120"/>
      <c r="G6" s="1"/>
    </row>
    <row r="7" spans="1:7" ht="16.5" thickBot="1" x14ac:dyDescent="0.3">
      <c r="A7" s="120"/>
      <c r="B7" s="120"/>
      <c r="C7" s="120"/>
      <c r="D7" s="120"/>
      <c r="E7" s="120"/>
      <c r="F7" s="120"/>
      <c r="G7" s="1"/>
    </row>
    <row r="8" spans="1:7" ht="15.75" thickBot="1" x14ac:dyDescent="0.3">
      <c r="A8" s="69" t="s">
        <v>453</v>
      </c>
      <c r="B8" s="69" t="s">
        <v>454</v>
      </c>
      <c r="C8" s="69" t="s">
        <v>25</v>
      </c>
      <c r="D8" s="69" t="s">
        <v>0</v>
      </c>
      <c r="E8" s="69" t="s">
        <v>1</v>
      </c>
      <c r="F8" s="69" t="s">
        <v>455</v>
      </c>
      <c r="G8" s="70"/>
    </row>
    <row r="9" spans="1:7" ht="30" x14ac:dyDescent="0.25">
      <c r="A9" s="71">
        <v>1</v>
      </c>
      <c r="B9" s="72">
        <v>230</v>
      </c>
      <c r="C9" s="73" t="s">
        <v>456</v>
      </c>
      <c r="D9" s="74" t="s">
        <v>457</v>
      </c>
      <c r="E9" s="71"/>
      <c r="F9" s="71"/>
      <c r="G9" s="121" t="s">
        <v>458</v>
      </c>
    </row>
    <row r="10" spans="1:7" x14ac:dyDescent="0.25">
      <c r="A10" s="75">
        <f>A9+1</f>
        <v>2</v>
      </c>
      <c r="B10" s="76">
        <v>325</v>
      </c>
      <c r="C10" s="77" t="s">
        <v>47</v>
      </c>
      <c r="D10" s="78" t="s">
        <v>457</v>
      </c>
      <c r="E10" s="75"/>
      <c r="F10" s="75"/>
      <c r="G10" s="121"/>
    </row>
    <row r="11" spans="1:7" x14ac:dyDescent="0.25">
      <c r="A11" s="75">
        <f t="shared" ref="A11:A74" si="0">A10+1</f>
        <v>3</v>
      </c>
      <c r="B11" s="76">
        <v>536</v>
      </c>
      <c r="C11" s="79" t="s">
        <v>48</v>
      </c>
      <c r="D11" s="78" t="s">
        <v>457</v>
      </c>
      <c r="E11" s="75"/>
      <c r="F11" s="75"/>
      <c r="G11" s="121"/>
    </row>
    <row r="12" spans="1:7" x14ac:dyDescent="0.25">
      <c r="A12" s="75">
        <f t="shared" si="0"/>
        <v>4</v>
      </c>
      <c r="B12" s="76">
        <v>1055</v>
      </c>
      <c r="C12" s="77" t="s">
        <v>71</v>
      </c>
      <c r="D12" s="78" t="s">
        <v>457</v>
      </c>
      <c r="E12" s="75"/>
      <c r="F12" s="75"/>
      <c r="G12" s="121"/>
    </row>
    <row r="13" spans="1:7" x14ac:dyDescent="0.25">
      <c r="A13" s="75">
        <f t="shared" si="0"/>
        <v>5</v>
      </c>
      <c r="B13" s="76">
        <v>98</v>
      </c>
      <c r="C13" s="77" t="s">
        <v>73</v>
      </c>
      <c r="D13" s="78" t="s">
        <v>457</v>
      </c>
      <c r="E13" s="75"/>
      <c r="F13" s="75"/>
      <c r="G13" s="121"/>
    </row>
    <row r="14" spans="1:7" ht="30" x14ac:dyDescent="0.25">
      <c r="A14" s="75">
        <f t="shared" si="0"/>
        <v>6</v>
      </c>
      <c r="B14" s="76">
        <v>95</v>
      </c>
      <c r="C14" s="77" t="s">
        <v>74</v>
      </c>
      <c r="D14" s="78" t="s">
        <v>457</v>
      </c>
      <c r="E14" s="75"/>
      <c r="F14" s="75"/>
      <c r="G14" s="121"/>
    </row>
    <row r="15" spans="1:7" x14ac:dyDescent="0.25">
      <c r="A15" s="75">
        <f t="shared" si="0"/>
        <v>7</v>
      </c>
      <c r="B15" s="80">
        <v>16</v>
      </c>
      <c r="C15" s="81" t="s">
        <v>79</v>
      </c>
      <c r="D15" s="78" t="s">
        <v>457</v>
      </c>
      <c r="E15" s="75"/>
      <c r="F15" s="75"/>
      <c r="G15" s="121"/>
    </row>
    <row r="16" spans="1:7" ht="30" x14ac:dyDescent="0.25">
      <c r="A16" s="75">
        <f t="shared" si="0"/>
        <v>8</v>
      </c>
      <c r="B16" s="80">
        <v>37</v>
      </c>
      <c r="C16" s="77" t="s">
        <v>82</v>
      </c>
      <c r="D16" s="78" t="s">
        <v>457</v>
      </c>
      <c r="E16" s="75"/>
      <c r="F16" s="75"/>
      <c r="G16" s="121"/>
    </row>
    <row r="17" spans="1:7" x14ac:dyDescent="0.25">
      <c r="A17" s="75">
        <f t="shared" si="0"/>
        <v>9</v>
      </c>
      <c r="B17" s="80">
        <v>342</v>
      </c>
      <c r="C17" s="77" t="s">
        <v>83</v>
      </c>
      <c r="D17" s="78" t="s">
        <v>457</v>
      </c>
      <c r="E17" s="75"/>
      <c r="F17" s="75"/>
      <c r="G17" s="121"/>
    </row>
    <row r="18" spans="1:7" ht="30" x14ac:dyDescent="0.25">
      <c r="A18" s="75">
        <f t="shared" si="0"/>
        <v>10</v>
      </c>
      <c r="B18" s="80">
        <v>38</v>
      </c>
      <c r="C18" s="77" t="s">
        <v>84</v>
      </c>
      <c r="D18" s="78" t="s">
        <v>457</v>
      </c>
      <c r="E18" s="75"/>
      <c r="F18" s="75"/>
      <c r="G18" s="121"/>
    </row>
    <row r="19" spans="1:7" x14ac:dyDescent="0.25">
      <c r="A19" s="75">
        <f t="shared" si="0"/>
        <v>11</v>
      </c>
      <c r="B19" s="80">
        <v>93</v>
      </c>
      <c r="C19" s="77" t="s">
        <v>87</v>
      </c>
      <c r="D19" s="78" t="s">
        <v>457</v>
      </c>
      <c r="E19" s="75"/>
      <c r="F19" s="75"/>
      <c r="G19" s="121"/>
    </row>
    <row r="20" spans="1:7" x14ac:dyDescent="0.25">
      <c r="A20" s="75">
        <f t="shared" si="0"/>
        <v>12</v>
      </c>
      <c r="B20" s="80">
        <v>34</v>
      </c>
      <c r="C20" s="77" t="s">
        <v>87</v>
      </c>
      <c r="D20" s="78" t="s">
        <v>457</v>
      </c>
      <c r="E20" s="75"/>
      <c r="F20" s="75"/>
      <c r="G20" s="121"/>
    </row>
    <row r="21" spans="1:7" x14ac:dyDescent="0.25">
      <c r="A21" s="75">
        <f t="shared" si="0"/>
        <v>13</v>
      </c>
      <c r="B21" s="80">
        <v>33</v>
      </c>
      <c r="C21" s="77" t="s">
        <v>87</v>
      </c>
      <c r="D21" s="78" t="s">
        <v>457</v>
      </c>
      <c r="E21" s="75"/>
      <c r="F21" s="75"/>
      <c r="G21" s="121"/>
    </row>
    <row r="22" spans="1:7" x14ac:dyDescent="0.25">
      <c r="A22" s="75">
        <f t="shared" si="0"/>
        <v>14</v>
      </c>
      <c r="B22" s="80">
        <v>663</v>
      </c>
      <c r="C22" s="77" t="s">
        <v>87</v>
      </c>
      <c r="D22" s="78" t="s">
        <v>457</v>
      </c>
      <c r="E22" s="75"/>
      <c r="F22" s="75"/>
      <c r="G22" s="121"/>
    </row>
    <row r="23" spans="1:7" x14ac:dyDescent="0.25">
      <c r="A23" s="75">
        <f t="shared" si="0"/>
        <v>15</v>
      </c>
      <c r="B23" s="80">
        <v>53</v>
      </c>
      <c r="C23" s="77" t="s">
        <v>92</v>
      </c>
      <c r="D23" s="78" t="s">
        <v>457</v>
      </c>
      <c r="E23" s="75"/>
      <c r="F23" s="75"/>
      <c r="G23" s="121"/>
    </row>
    <row r="24" spans="1:7" x14ac:dyDescent="0.25">
      <c r="A24" s="75">
        <f t="shared" si="0"/>
        <v>16</v>
      </c>
      <c r="B24" s="80">
        <v>52</v>
      </c>
      <c r="C24" s="77" t="s">
        <v>459</v>
      </c>
      <c r="D24" s="78" t="s">
        <v>457</v>
      </c>
      <c r="E24" s="75"/>
      <c r="F24" s="75"/>
      <c r="G24" s="121"/>
    </row>
    <row r="25" spans="1:7" x14ac:dyDescent="0.25">
      <c r="A25" s="75">
        <f t="shared" si="0"/>
        <v>17</v>
      </c>
      <c r="B25" s="80">
        <v>450</v>
      </c>
      <c r="C25" s="77" t="s">
        <v>103</v>
      </c>
      <c r="D25" s="78" t="s">
        <v>457</v>
      </c>
      <c r="E25" s="75"/>
      <c r="F25" s="75"/>
      <c r="G25" s="121"/>
    </row>
    <row r="26" spans="1:7" x14ac:dyDescent="0.25">
      <c r="A26" s="75">
        <f t="shared" si="0"/>
        <v>18</v>
      </c>
      <c r="B26" s="80">
        <v>735</v>
      </c>
      <c r="C26" s="77" t="s">
        <v>104</v>
      </c>
      <c r="D26" s="78" t="s">
        <v>457</v>
      </c>
      <c r="E26" s="75"/>
      <c r="F26" s="75"/>
      <c r="G26" s="121"/>
    </row>
    <row r="27" spans="1:7" x14ac:dyDescent="0.25">
      <c r="A27" s="75">
        <f t="shared" si="0"/>
        <v>19</v>
      </c>
      <c r="B27" s="80">
        <v>56</v>
      </c>
      <c r="C27" s="77" t="s">
        <v>108</v>
      </c>
      <c r="D27" s="78" t="s">
        <v>457</v>
      </c>
      <c r="E27" s="75"/>
      <c r="F27" s="75"/>
      <c r="G27" s="121"/>
    </row>
    <row r="28" spans="1:7" x14ac:dyDescent="0.25">
      <c r="A28" s="75">
        <f t="shared" si="0"/>
        <v>20</v>
      </c>
      <c r="B28" s="80">
        <v>40</v>
      </c>
      <c r="C28" s="77" t="s">
        <v>95</v>
      </c>
      <c r="D28" s="78" t="s">
        <v>457</v>
      </c>
      <c r="E28" s="75"/>
      <c r="F28" s="75"/>
      <c r="G28" s="121"/>
    </row>
    <row r="29" spans="1:7" x14ac:dyDescent="0.25">
      <c r="A29" s="75">
        <f t="shared" si="0"/>
        <v>21</v>
      </c>
      <c r="B29" s="80">
        <v>790</v>
      </c>
      <c r="C29" s="77" t="s">
        <v>96</v>
      </c>
      <c r="D29" s="78" t="s">
        <v>457</v>
      </c>
      <c r="E29" s="75"/>
      <c r="F29" s="75"/>
      <c r="G29" s="121"/>
    </row>
    <row r="30" spans="1:7" x14ac:dyDescent="0.25">
      <c r="A30" s="75">
        <f t="shared" si="0"/>
        <v>22</v>
      </c>
      <c r="B30" s="80">
        <v>787</v>
      </c>
      <c r="C30" s="77" t="s">
        <v>460</v>
      </c>
      <c r="D30" s="78" t="s">
        <v>457</v>
      </c>
      <c r="E30" s="75"/>
      <c r="F30" s="75"/>
      <c r="G30" s="121"/>
    </row>
    <row r="31" spans="1:7" x14ac:dyDescent="0.25">
      <c r="A31" s="75">
        <f t="shared" si="0"/>
        <v>23</v>
      </c>
      <c r="B31" s="80">
        <v>796</v>
      </c>
      <c r="C31" s="77" t="s">
        <v>460</v>
      </c>
      <c r="D31" s="78" t="s">
        <v>457</v>
      </c>
      <c r="E31" s="75"/>
      <c r="F31" s="75"/>
      <c r="G31" s="121"/>
    </row>
    <row r="32" spans="1:7" x14ac:dyDescent="0.25">
      <c r="A32" s="75">
        <f t="shared" si="0"/>
        <v>24</v>
      </c>
      <c r="B32" s="80">
        <v>791</v>
      </c>
      <c r="C32" s="77" t="s">
        <v>460</v>
      </c>
      <c r="D32" s="78" t="s">
        <v>457</v>
      </c>
      <c r="E32" s="75"/>
      <c r="F32" s="75"/>
      <c r="G32" s="121"/>
    </row>
    <row r="33" spans="1:7" x14ac:dyDescent="0.25">
      <c r="A33" s="75">
        <f t="shared" si="0"/>
        <v>25</v>
      </c>
      <c r="B33" s="80">
        <v>58</v>
      </c>
      <c r="C33" s="77" t="s">
        <v>99</v>
      </c>
      <c r="D33" s="78" t="s">
        <v>457</v>
      </c>
      <c r="E33" s="75"/>
      <c r="F33" s="75"/>
      <c r="G33" s="121"/>
    </row>
    <row r="34" spans="1:7" x14ac:dyDescent="0.25">
      <c r="A34" s="75">
        <f t="shared" si="0"/>
        <v>26</v>
      </c>
      <c r="B34" s="80">
        <v>59</v>
      </c>
      <c r="C34" s="77" t="s">
        <v>98</v>
      </c>
      <c r="D34" s="78" t="s">
        <v>457</v>
      </c>
      <c r="E34" s="75"/>
      <c r="F34" s="75"/>
      <c r="G34" s="121"/>
    </row>
    <row r="35" spans="1:7" x14ac:dyDescent="0.25">
      <c r="A35" s="75">
        <f t="shared" si="0"/>
        <v>27</v>
      </c>
      <c r="B35" s="80">
        <v>60</v>
      </c>
      <c r="C35" s="77" t="s">
        <v>302</v>
      </c>
      <c r="D35" s="78" t="s">
        <v>457</v>
      </c>
      <c r="E35" s="75"/>
      <c r="F35" s="75"/>
      <c r="G35" s="121"/>
    </row>
    <row r="36" spans="1:7" x14ac:dyDescent="0.25">
      <c r="A36" s="75">
        <f t="shared" si="0"/>
        <v>28</v>
      </c>
      <c r="B36" s="80">
        <v>48</v>
      </c>
      <c r="C36" s="77" t="s">
        <v>91</v>
      </c>
      <c r="D36" s="78" t="s">
        <v>457</v>
      </c>
      <c r="E36" s="75"/>
      <c r="F36" s="75"/>
      <c r="G36" s="121"/>
    </row>
    <row r="37" spans="1:7" x14ac:dyDescent="0.25">
      <c r="A37" s="75">
        <f t="shared" si="0"/>
        <v>29</v>
      </c>
      <c r="B37" s="80">
        <v>386</v>
      </c>
      <c r="C37" s="77" t="s">
        <v>92</v>
      </c>
      <c r="D37" s="78" t="s">
        <v>457</v>
      </c>
      <c r="E37" s="75"/>
      <c r="F37" s="75"/>
      <c r="G37" s="121"/>
    </row>
    <row r="38" spans="1:7" x14ac:dyDescent="0.25">
      <c r="A38" s="75">
        <f t="shared" si="0"/>
        <v>30</v>
      </c>
      <c r="B38" s="80">
        <v>589</v>
      </c>
      <c r="C38" s="77" t="s">
        <v>106</v>
      </c>
      <c r="D38" s="78" t="s">
        <v>457</v>
      </c>
      <c r="E38" s="75"/>
      <c r="F38" s="75"/>
      <c r="G38" s="121"/>
    </row>
    <row r="39" spans="1:7" x14ac:dyDescent="0.25">
      <c r="A39" s="75">
        <f t="shared" si="0"/>
        <v>31</v>
      </c>
      <c r="B39" s="80">
        <v>546</v>
      </c>
      <c r="C39" s="77" t="s">
        <v>302</v>
      </c>
      <c r="D39" s="78" t="s">
        <v>457</v>
      </c>
      <c r="E39" s="75"/>
      <c r="F39" s="75"/>
      <c r="G39" s="121"/>
    </row>
    <row r="40" spans="1:7" x14ac:dyDescent="0.25">
      <c r="A40" s="75">
        <f t="shared" si="0"/>
        <v>32</v>
      </c>
      <c r="B40" s="80">
        <v>506</v>
      </c>
      <c r="C40" s="77" t="s">
        <v>95</v>
      </c>
      <c r="D40" s="78" t="s">
        <v>457</v>
      </c>
      <c r="E40" s="75"/>
      <c r="F40" s="75"/>
      <c r="G40" s="121"/>
    </row>
    <row r="41" spans="1:7" x14ac:dyDescent="0.25">
      <c r="A41" s="75">
        <f t="shared" si="0"/>
        <v>33</v>
      </c>
      <c r="B41" s="80">
        <v>728</v>
      </c>
      <c r="C41" s="77" t="s">
        <v>459</v>
      </c>
      <c r="D41" s="78" t="s">
        <v>457</v>
      </c>
      <c r="E41" s="75"/>
      <c r="F41" s="75"/>
      <c r="G41" s="121"/>
    </row>
    <row r="42" spans="1:7" ht="30" x14ac:dyDescent="0.25">
      <c r="A42" s="75">
        <f t="shared" si="0"/>
        <v>34</v>
      </c>
      <c r="B42" s="80">
        <v>678</v>
      </c>
      <c r="C42" s="77" t="s">
        <v>118</v>
      </c>
      <c r="D42" s="78" t="s">
        <v>457</v>
      </c>
      <c r="E42" s="75"/>
      <c r="F42" s="75"/>
      <c r="G42" s="121"/>
    </row>
    <row r="43" spans="1:7" x14ac:dyDescent="0.25">
      <c r="A43" s="75">
        <f t="shared" si="0"/>
        <v>35</v>
      </c>
      <c r="B43" s="82">
        <v>823</v>
      </c>
      <c r="C43" s="79" t="s">
        <v>133</v>
      </c>
      <c r="D43" s="79" t="s">
        <v>457</v>
      </c>
      <c r="E43" s="75"/>
      <c r="F43" s="75"/>
      <c r="G43" s="121"/>
    </row>
    <row r="44" spans="1:7" x14ac:dyDescent="0.25">
      <c r="A44" s="75">
        <f t="shared" si="0"/>
        <v>36</v>
      </c>
      <c r="B44" s="82">
        <v>74</v>
      </c>
      <c r="C44" s="79" t="s">
        <v>134</v>
      </c>
      <c r="D44" s="79" t="s">
        <v>457</v>
      </c>
      <c r="E44" s="75"/>
      <c r="F44" s="75"/>
      <c r="G44" s="121"/>
    </row>
    <row r="45" spans="1:7" x14ac:dyDescent="0.25">
      <c r="A45" s="75">
        <f t="shared" si="0"/>
        <v>37</v>
      </c>
      <c r="B45" s="82">
        <v>84</v>
      </c>
      <c r="C45" s="79" t="s">
        <v>123</v>
      </c>
      <c r="D45" s="79" t="s">
        <v>457</v>
      </c>
      <c r="E45" s="75"/>
      <c r="F45" s="75"/>
      <c r="G45" s="121"/>
    </row>
    <row r="46" spans="1:7" x14ac:dyDescent="0.25">
      <c r="A46" s="75">
        <f t="shared" si="0"/>
        <v>38</v>
      </c>
      <c r="B46" s="82">
        <v>354</v>
      </c>
      <c r="C46" s="79" t="s">
        <v>137</v>
      </c>
      <c r="D46" s="79" t="s">
        <v>457</v>
      </c>
      <c r="E46" s="75"/>
      <c r="F46" s="75"/>
      <c r="G46" s="121"/>
    </row>
    <row r="47" spans="1:7" x14ac:dyDescent="0.25">
      <c r="A47" s="75">
        <f t="shared" si="0"/>
        <v>39</v>
      </c>
      <c r="B47" s="82">
        <v>72</v>
      </c>
      <c r="C47" s="79" t="s">
        <v>138</v>
      </c>
      <c r="D47" s="79" t="s">
        <v>457</v>
      </c>
      <c r="E47" s="75"/>
      <c r="F47" s="75"/>
      <c r="G47" s="121"/>
    </row>
    <row r="48" spans="1:7" x14ac:dyDescent="0.25">
      <c r="A48" s="75">
        <f t="shared" si="0"/>
        <v>40</v>
      </c>
      <c r="B48" s="82">
        <v>1504</v>
      </c>
      <c r="C48" s="79" t="s">
        <v>138</v>
      </c>
      <c r="D48" s="79" t="s">
        <v>457</v>
      </c>
      <c r="E48" s="75"/>
      <c r="F48" s="75"/>
      <c r="G48" s="121"/>
    </row>
    <row r="49" spans="1:7" x14ac:dyDescent="0.25">
      <c r="A49" s="75">
        <f t="shared" si="0"/>
        <v>41</v>
      </c>
      <c r="B49" s="82">
        <v>388</v>
      </c>
      <c r="C49" s="79" t="s">
        <v>138</v>
      </c>
      <c r="D49" s="79" t="s">
        <v>457</v>
      </c>
      <c r="E49" s="75"/>
      <c r="F49" s="75"/>
      <c r="G49" s="121"/>
    </row>
    <row r="50" spans="1:7" x14ac:dyDescent="0.25">
      <c r="A50" s="75">
        <f t="shared" si="0"/>
        <v>42</v>
      </c>
      <c r="B50" s="82">
        <v>76</v>
      </c>
      <c r="C50" s="79" t="s">
        <v>139</v>
      </c>
      <c r="D50" s="79" t="s">
        <v>457</v>
      </c>
      <c r="E50" s="75"/>
      <c r="F50" s="75"/>
      <c r="G50" s="121"/>
    </row>
    <row r="51" spans="1:7" x14ac:dyDescent="0.25">
      <c r="A51" s="75">
        <f t="shared" si="0"/>
        <v>43</v>
      </c>
      <c r="B51" s="82">
        <v>626</v>
      </c>
      <c r="C51" s="79" t="s">
        <v>140</v>
      </c>
      <c r="D51" s="79" t="s">
        <v>457</v>
      </c>
      <c r="E51" s="75"/>
      <c r="F51" s="75"/>
      <c r="G51" s="121"/>
    </row>
    <row r="52" spans="1:7" x14ac:dyDescent="0.25">
      <c r="A52" s="75">
        <f t="shared" si="0"/>
        <v>44</v>
      </c>
      <c r="B52" s="82">
        <v>606</v>
      </c>
      <c r="C52" s="79" t="s">
        <v>461</v>
      </c>
      <c r="D52" s="79" t="s">
        <v>457</v>
      </c>
      <c r="E52" s="75"/>
      <c r="F52" s="75"/>
      <c r="G52" s="121"/>
    </row>
    <row r="53" spans="1:7" x14ac:dyDescent="0.25">
      <c r="A53" s="75">
        <f t="shared" si="0"/>
        <v>45</v>
      </c>
      <c r="B53" s="82">
        <v>86</v>
      </c>
      <c r="C53" s="79" t="s">
        <v>144</v>
      </c>
      <c r="D53" s="79" t="s">
        <v>457</v>
      </c>
      <c r="E53" s="75"/>
      <c r="F53" s="75"/>
      <c r="G53" s="121"/>
    </row>
    <row r="54" spans="1:7" x14ac:dyDescent="0.25">
      <c r="A54" s="75">
        <f t="shared" si="0"/>
        <v>46</v>
      </c>
      <c r="B54" s="80">
        <v>335</v>
      </c>
      <c r="C54" s="77" t="s">
        <v>29</v>
      </c>
      <c r="D54" s="79" t="s">
        <v>457</v>
      </c>
      <c r="E54" s="75"/>
      <c r="F54" s="75"/>
      <c r="G54" s="121"/>
    </row>
    <row r="55" spans="1:7" ht="30" x14ac:dyDescent="0.25">
      <c r="A55" s="75">
        <f t="shared" si="0"/>
        <v>47</v>
      </c>
      <c r="B55" s="80">
        <v>658</v>
      </c>
      <c r="C55" s="77" t="s">
        <v>462</v>
      </c>
      <c r="D55" s="79" t="s">
        <v>457</v>
      </c>
      <c r="E55" s="75"/>
      <c r="F55" s="75"/>
      <c r="G55" s="121"/>
    </row>
    <row r="56" spans="1:7" x14ac:dyDescent="0.25">
      <c r="A56" s="75">
        <f t="shared" si="0"/>
        <v>48</v>
      </c>
      <c r="B56" s="80">
        <v>348</v>
      </c>
      <c r="C56" s="77" t="s">
        <v>264</v>
      </c>
      <c r="D56" s="79" t="s">
        <v>457</v>
      </c>
      <c r="E56" s="75"/>
      <c r="F56" s="75"/>
      <c r="G56" s="121"/>
    </row>
    <row r="57" spans="1:7" x14ac:dyDescent="0.25">
      <c r="A57" s="75">
        <f t="shared" si="0"/>
        <v>49</v>
      </c>
      <c r="B57" s="80">
        <v>341</v>
      </c>
      <c r="C57" s="77" t="s">
        <v>463</v>
      </c>
      <c r="D57" s="79" t="s">
        <v>457</v>
      </c>
      <c r="E57" s="75"/>
      <c r="F57" s="75"/>
      <c r="G57" s="121"/>
    </row>
    <row r="58" spans="1:7" x14ac:dyDescent="0.25">
      <c r="A58" s="75">
        <f t="shared" si="0"/>
        <v>50</v>
      </c>
      <c r="B58" s="80">
        <v>471</v>
      </c>
      <c r="C58" s="77" t="s">
        <v>463</v>
      </c>
      <c r="D58" s="79" t="s">
        <v>457</v>
      </c>
      <c r="E58" s="75"/>
      <c r="F58" s="75"/>
      <c r="G58" s="121"/>
    </row>
    <row r="59" spans="1:7" ht="30" x14ac:dyDescent="0.25">
      <c r="A59" s="75">
        <f t="shared" si="0"/>
        <v>51</v>
      </c>
      <c r="B59" s="80">
        <v>343</v>
      </c>
      <c r="C59" s="77" t="s">
        <v>152</v>
      </c>
      <c r="D59" s="79" t="s">
        <v>457</v>
      </c>
      <c r="E59" s="75"/>
      <c r="F59" s="75"/>
      <c r="G59" s="121"/>
    </row>
    <row r="60" spans="1:7" x14ac:dyDescent="0.25">
      <c r="A60" s="75">
        <f t="shared" si="0"/>
        <v>52</v>
      </c>
      <c r="B60" s="80">
        <v>345</v>
      </c>
      <c r="C60" s="77" t="s">
        <v>153</v>
      </c>
      <c r="D60" s="79" t="s">
        <v>457</v>
      </c>
      <c r="E60" s="75"/>
      <c r="F60" s="75"/>
      <c r="G60" s="121"/>
    </row>
    <row r="61" spans="1:7" x14ac:dyDescent="0.25">
      <c r="A61" s="75">
        <f t="shared" si="0"/>
        <v>53</v>
      </c>
      <c r="B61" s="80">
        <v>344</v>
      </c>
      <c r="C61" s="77" t="s">
        <v>155</v>
      </c>
      <c r="D61" s="79" t="s">
        <v>457</v>
      </c>
      <c r="E61" s="75"/>
      <c r="F61" s="75"/>
      <c r="G61" s="121"/>
    </row>
    <row r="62" spans="1:7" ht="30" x14ac:dyDescent="0.25">
      <c r="A62" s="75">
        <f t="shared" si="0"/>
        <v>54</v>
      </c>
      <c r="B62" s="80">
        <v>363</v>
      </c>
      <c r="C62" s="77" t="s">
        <v>157</v>
      </c>
      <c r="D62" s="79" t="s">
        <v>457</v>
      </c>
      <c r="E62" s="75"/>
      <c r="F62" s="75"/>
      <c r="G62" s="121"/>
    </row>
    <row r="63" spans="1:7" x14ac:dyDescent="0.25">
      <c r="A63" s="75">
        <f t="shared" si="0"/>
        <v>55</v>
      </c>
      <c r="B63" s="80">
        <v>364</v>
      </c>
      <c r="C63" s="77" t="s">
        <v>159</v>
      </c>
      <c r="D63" s="79" t="s">
        <v>457</v>
      </c>
      <c r="E63" s="75"/>
      <c r="F63" s="75"/>
      <c r="G63" s="121"/>
    </row>
    <row r="64" spans="1:7" x14ac:dyDescent="0.25">
      <c r="A64" s="75">
        <f t="shared" si="0"/>
        <v>56</v>
      </c>
      <c r="B64" s="80">
        <v>368</v>
      </c>
      <c r="C64" s="77" t="s">
        <v>159</v>
      </c>
      <c r="D64" s="79" t="s">
        <v>457</v>
      </c>
      <c r="E64" s="75"/>
      <c r="F64" s="75"/>
      <c r="G64" s="121"/>
    </row>
    <row r="65" spans="1:7" x14ac:dyDescent="0.25">
      <c r="A65" s="75">
        <f t="shared" si="0"/>
        <v>57</v>
      </c>
      <c r="B65" s="80">
        <v>474</v>
      </c>
      <c r="C65" s="77" t="s">
        <v>159</v>
      </c>
      <c r="D65" s="79" t="s">
        <v>457</v>
      </c>
      <c r="E65" s="75"/>
      <c r="F65" s="75"/>
      <c r="G65" s="121"/>
    </row>
    <row r="66" spans="1:7" x14ac:dyDescent="0.25">
      <c r="A66" s="75">
        <f t="shared" si="0"/>
        <v>58</v>
      </c>
      <c r="B66" s="80">
        <v>633</v>
      </c>
      <c r="C66" s="77" t="s">
        <v>159</v>
      </c>
      <c r="D66" s="79" t="s">
        <v>457</v>
      </c>
      <c r="E66" s="75"/>
      <c r="F66" s="75"/>
      <c r="G66" s="121"/>
    </row>
    <row r="67" spans="1:7" x14ac:dyDescent="0.25">
      <c r="A67" s="75">
        <f t="shared" si="0"/>
        <v>59</v>
      </c>
      <c r="B67" s="80">
        <v>367</v>
      </c>
      <c r="C67" s="77" t="s">
        <v>159</v>
      </c>
      <c r="D67" s="79" t="s">
        <v>457</v>
      </c>
      <c r="E67" s="75"/>
      <c r="F67" s="75"/>
      <c r="G67" s="121"/>
    </row>
    <row r="68" spans="1:7" x14ac:dyDescent="0.25">
      <c r="A68" s="75">
        <f t="shared" si="0"/>
        <v>60</v>
      </c>
      <c r="B68" s="80">
        <v>697</v>
      </c>
      <c r="C68" s="77" t="s">
        <v>159</v>
      </c>
      <c r="D68" s="79" t="s">
        <v>457</v>
      </c>
      <c r="E68" s="75"/>
      <c r="F68" s="75"/>
      <c r="G68" s="121"/>
    </row>
    <row r="69" spans="1:7" x14ac:dyDescent="0.25">
      <c r="A69" s="75">
        <f t="shared" si="0"/>
        <v>61</v>
      </c>
      <c r="B69" s="80">
        <v>461</v>
      </c>
      <c r="C69" s="83" t="s">
        <v>29</v>
      </c>
      <c r="D69" s="78" t="s">
        <v>457</v>
      </c>
      <c r="E69" s="75"/>
      <c r="F69" s="75"/>
      <c r="G69" s="121"/>
    </row>
    <row r="70" spans="1:7" x14ac:dyDescent="0.25">
      <c r="A70" s="75">
        <f t="shared" si="0"/>
        <v>62</v>
      </c>
      <c r="B70" s="80">
        <v>504</v>
      </c>
      <c r="C70" s="77" t="s">
        <v>171</v>
      </c>
      <c r="D70" s="78" t="s">
        <v>457</v>
      </c>
      <c r="E70" s="75"/>
      <c r="F70" s="75"/>
      <c r="G70" s="121"/>
    </row>
    <row r="71" spans="1:7" x14ac:dyDescent="0.25">
      <c r="A71" s="75">
        <f t="shared" si="0"/>
        <v>63</v>
      </c>
      <c r="B71" s="80">
        <v>373</v>
      </c>
      <c r="C71" s="83" t="s">
        <v>464</v>
      </c>
      <c r="D71" s="79" t="s">
        <v>457</v>
      </c>
      <c r="E71" s="75"/>
      <c r="F71" s="75"/>
      <c r="G71" s="121"/>
    </row>
    <row r="72" spans="1:7" ht="30" x14ac:dyDescent="0.25">
      <c r="A72" s="75">
        <f t="shared" si="0"/>
        <v>64</v>
      </c>
      <c r="B72" s="80">
        <v>242</v>
      </c>
      <c r="C72" s="77" t="s">
        <v>465</v>
      </c>
      <c r="D72" s="78" t="s">
        <v>457</v>
      </c>
      <c r="E72" s="75"/>
      <c r="F72" s="75"/>
      <c r="G72" s="121"/>
    </row>
    <row r="73" spans="1:7" x14ac:dyDescent="0.25">
      <c r="A73" s="75">
        <f t="shared" si="0"/>
        <v>65</v>
      </c>
      <c r="B73" s="80">
        <v>534</v>
      </c>
      <c r="C73" s="77" t="s">
        <v>161</v>
      </c>
      <c r="D73" s="79" t="s">
        <v>457</v>
      </c>
      <c r="E73" s="75"/>
      <c r="F73" s="75"/>
      <c r="G73" s="121"/>
    </row>
    <row r="74" spans="1:7" x14ac:dyDescent="0.25">
      <c r="A74" s="75">
        <f t="shared" si="0"/>
        <v>66</v>
      </c>
      <c r="B74" s="80">
        <v>106</v>
      </c>
      <c r="C74" s="77" t="s">
        <v>466</v>
      </c>
      <c r="D74" s="78" t="s">
        <v>457</v>
      </c>
      <c r="E74" s="75"/>
      <c r="F74" s="75"/>
      <c r="G74" s="121"/>
    </row>
    <row r="75" spans="1:7" x14ac:dyDescent="0.25">
      <c r="A75" s="75">
        <f t="shared" ref="A75:A138" si="1">A74+1</f>
        <v>67</v>
      </c>
      <c r="B75" s="80">
        <v>11</v>
      </c>
      <c r="C75" s="77" t="s">
        <v>467</v>
      </c>
      <c r="D75" s="78" t="s">
        <v>457</v>
      </c>
      <c r="E75" s="75"/>
      <c r="F75" s="75"/>
      <c r="G75" s="121"/>
    </row>
    <row r="76" spans="1:7" x14ac:dyDescent="0.25">
      <c r="A76" s="75">
        <f t="shared" si="1"/>
        <v>68</v>
      </c>
      <c r="B76" s="80">
        <v>88</v>
      </c>
      <c r="C76" s="77" t="s">
        <v>73</v>
      </c>
      <c r="D76" s="78" t="s">
        <v>457</v>
      </c>
      <c r="E76" s="75"/>
      <c r="F76" s="75"/>
      <c r="G76" s="121"/>
    </row>
    <row r="77" spans="1:7" x14ac:dyDescent="0.25">
      <c r="A77" s="75">
        <f t="shared" si="1"/>
        <v>69</v>
      </c>
      <c r="B77" s="80">
        <v>794</v>
      </c>
      <c r="C77" s="77" t="s">
        <v>29</v>
      </c>
      <c r="D77" s="78" t="s">
        <v>457</v>
      </c>
      <c r="E77" s="75"/>
      <c r="F77" s="75"/>
      <c r="G77" s="121"/>
    </row>
    <row r="78" spans="1:7" ht="30" x14ac:dyDescent="0.25">
      <c r="A78" s="75">
        <f t="shared" si="1"/>
        <v>70</v>
      </c>
      <c r="B78" s="80">
        <v>119</v>
      </c>
      <c r="C78" s="77" t="s">
        <v>199</v>
      </c>
      <c r="D78" s="78" t="s">
        <v>457</v>
      </c>
      <c r="E78" s="75"/>
      <c r="F78" s="75"/>
      <c r="G78" s="121"/>
    </row>
    <row r="79" spans="1:7" ht="30" x14ac:dyDescent="0.25">
      <c r="A79" s="75">
        <f t="shared" si="1"/>
        <v>71</v>
      </c>
      <c r="B79" s="80">
        <v>374</v>
      </c>
      <c r="C79" s="83" t="s">
        <v>201</v>
      </c>
      <c r="D79" s="78" t="s">
        <v>457</v>
      </c>
      <c r="E79" s="75"/>
      <c r="F79" s="75"/>
      <c r="G79" s="121"/>
    </row>
    <row r="80" spans="1:7" ht="30" x14ac:dyDescent="0.25">
      <c r="A80" s="75">
        <f t="shared" si="1"/>
        <v>72</v>
      </c>
      <c r="B80" s="80">
        <v>117</v>
      </c>
      <c r="C80" s="77" t="s">
        <v>468</v>
      </c>
      <c r="D80" s="78" t="s">
        <v>457</v>
      </c>
      <c r="E80" s="75"/>
      <c r="F80" s="75"/>
      <c r="G80" s="121"/>
    </row>
    <row r="81" spans="1:7" ht="30" x14ac:dyDescent="0.25">
      <c r="A81" s="75">
        <f t="shared" si="1"/>
        <v>73</v>
      </c>
      <c r="B81" s="80">
        <v>118</v>
      </c>
      <c r="C81" s="77" t="s">
        <v>468</v>
      </c>
      <c r="D81" s="78" t="s">
        <v>457</v>
      </c>
      <c r="E81" s="75"/>
      <c r="F81" s="75"/>
      <c r="G81" s="121"/>
    </row>
    <row r="82" spans="1:7" x14ac:dyDescent="0.25">
      <c r="A82" s="75">
        <f t="shared" si="1"/>
        <v>74</v>
      </c>
      <c r="B82" s="80">
        <v>120</v>
      </c>
      <c r="C82" s="77" t="s">
        <v>204</v>
      </c>
      <c r="D82" s="78" t="s">
        <v>457</v>
      </c>
      <c r="E82" s="75"/>
      <c r="F82" s="75"/>
      <c r="G82" s="121"/>
    </row>
    <row r="83" spans="1:7" x14ac:dyDescent="0.25">
      <c r="A83" s="75">
        <f t="shared" si="1"/>
        <v>75</v>
      </c>
      <c r="B83" s="80">
        <v>400</v>
      </c>
      <c r="C83" s="77" t="s">
        <v>206</v>
      </c>
      <c r="D83" s="78" t="s">
        <v>457</v>
      </c>
      <c r="E83" s="75"/>
      <c r="F83" s="75"/>
      <c r="G83" s="121"/>
    </row>
    <row r="84" spans="1:7" x14ac:dyDescent="0.25">
      <c r="A84" s="75">
        <f t="shared" si="1"/>
        <v>76</v>
      </c>
      <c r="B84" s="80">
        <v>109</v>
      </c>
      <c r="C84" s="77" t="s">
        <v>469</v>
      </c>
      <c r="D84" s="78" t="s">
        <v>457</v>
      </c>
      <c r="E84" s="75"/>
      <c r="F84" s="75"/>
      <c r="G84" s="121"/>
    </row>
    <row r="85" spans="1:7" x14ac:dyDescent="0.25">
      <c r="A85" s="75">
        <f t="shared" si="1"/>
        <v>77</v>
      </c>
      <c r="B85" s="80">
        <v>202</v>
      </c>
      <c r="C85" s="77" t="s">
        <v>208</v>
      </c>
      <c r="D85" s="78" t="s">
        <v>457</v>
      </c>
      <c r="E85" s="75"/>
      <c r="F85" s="75"/>
      <c r="G85" s="121"/>
    </row>
    <row r="86" spans="1:7" x14ac:dyDescent="0.25">
      <c r="A86" s="75">
        <f t="shared" si="1"/>
        <v>78</v>
      </c>
      <c r="B86" s="80">
        <v>125</v>
      </c>
      <c r="C86" s="77" t="s">
        <v>470</v>
      </c>
      <c r="D86" s="78" t="s">
        <v>457</v>
      </c>
      <c r="E86" s="75"/>
      <c r="F86" s="75"/>
      <c r="G86" s="121"/>
    </row>
    <row r="87" spans="1:7" x14ac:dyDescent="0.25">
      <c r="A87" s="75">
        <f t="shared" si="1"/>
        <v>79</v>
      </c>
      <c r="B87" s="80">
        <v>126</v>
      </c>
      <c r="C87" s="77" t="s">
        <v>470</v>
      </c>
      <c r="D87" s="78" t="s">
        <v>457</v>
      </c>
      <c r="E87" s="75"/>
      <c r="F87" s="75"/>
      <c r="G87" s="121"/>
    </row>
    <row r="88" spans="1:7" x14ac:dyDescent="0.25">
      <c r="A88" s="75">
        <f t="shared" si="1"/>
        <v>80</v>
      </c>
      <c r="B88" s="80">
        <v>127</v>
      </c>
      <c r="C88" s="77" t="s">
        <v>212</v>
      </c>
      <c r="D88" s="78" t="s">
        <v>457</v>
      </c>
      <c r="E88" s="75"/>
      <c r="F88" s="75"/>
      <c r="G88" s="121"/>
    </row>
    <row r="89" spans="1:7" x14ac:dyDescent="0.25">
      <c r="A89" s="75">
        <f t="shared" si="1"/>
        <v>81</v>
      </c>
      <c r="B89" s="80">
        <v>128</v>
      </c>
      <c r="C89" s="77" t="s">
        <v>212</v>
      </c>
      <c r="D89" s="78" t="s">
        <v>457</v>
      </c>
      <c r="E89" s="75"/>
      <c r="F89" s="75"/>
      <c r="G89" s="121"/>
    </row>
    <row r="90" spans="1:7" x14ac:dyDescent="0.25">
      <c r="A90" s="75">
        <f t="shared" si="1"/>
        <v>82</v>
      </c>
      <c r="B90" s="80">
        <v>129</v>
      </c>
      <c r="C90" s="77" t="s">
        <v>212</v>
      </c>
      <c r="D90" s="78" t="s">
        <v>457</v>
      </c>
      <c r="E90" s="75"/>
      <c r="F90" s="75"/>
      <c r="G90" s="121"/>
    </row>
    <row r="91" spans="1:7" x14ac:dyDescent="0.25">
      <c r="A91" s="75">
        <f t="shared" si="1"/>
        <v>83</v>
      </c>
      <c r="B91" s="80">
        <v>130</v>
      </c>
      <c r="C91" s="77" t="s">
        <v>212</v>
      </c>
      <c r="D91" s="78" t="s">
        <v>457</v>
      </c>
      <c r="E91" s="75"/>
      <c r="F91" s="75"/>
      <c r="G91" s="121"/>
    </row>
    <row r="92" spans="1:7" x14ac:dyDescent="0.25">
      <c r="A92" s="75">
        <f t="shared" si="1"/>
        <v>84</v>
      </c>
      <c r="B92" s="80">
        <v>131</v>
      </c>
      <c r="C92" s="77" t="s">
        <v>212</v>
      </c>
      <c r="D92" s="78" t="s">
        <v>457</v>
      </c>
      <c r="E92" s="75"/>
      <c r="F92" s="75"/>
      <c r="G92" s="121"/>
    </row>
    <row r="93" spans="1:7" x14ac:dyDescent="0.25">
      <c r="A93" s="75">
        <f t="shared" si="1"/>
        <v>85</v>
      </c>
      <c r="B93" s="80">
        <v>132</v>
      </c>
      <c r="C93" s="77" t="s">
        <v>212</v>
      </c>
      <c r="D93" s="78" t="s">
        <v>457</v>
      </c>
      <c r="E93" s="75"/>
      <c r="F93" s="75"/>
      <c r="G93" s="121"/>
    </row>
    <row r="94" spans="1:7" x14ac:dyDescent="0.25">
      <c r="A94" s="75">
        <f t="shared" si="1"/>
        <v>86</v>
      </c>
      <c r="B94" s="80">
        <v>395</v>
      </c>
      <c r="C94" s="77" t="s">
        <v>212</v>
      </c>
      <c r="D94" s="78" t="s">
        <v>457</v>
      </c>
      <c r="E94" s="75"/>
      <c r="F94" s="75"/>
      <c r="G94" s="121"/>
    </row>
    <row r="95" spans="1:7" x14ac:dyDescent="0.25">
      <c r="A95" s="75">
        <f t="shared" si="1"/>
        <v>87</v>
      </c>
      <c r="B95" s="80">
        <v>394</v>
      </c>
      <c r="C95" s="77" t="s">
        <v>213</v>
      </c>
      <c r="D95" s="78" t="s">
        <v>457</v>
      </c>
      <c r="E95" s="75"/>
      <c r="F95" s="75"/>
      <c r="G95" s="121"/>
    </row>
    <row r="96" spans="1:7" x14ac:dyDescent="0.25">
      <c r="A96" s="75">
        <f t="shared" si="1"/>
        <v>88</v>
      </c>
      <c r="B96" s="80">
        <v>393</v>
      </c>
      <c r="C96" s="77" t="s">
        <v>213</v>
      </c>
      <c r="D96" s="78" t="s">
        <v>457</v>
      </c>
      <c r="E96" s="75"/>
      <c r="F96" s="75"/>
      <c r="G96" s="121"/>
    </row>
    <row r="97" spans="1:7" x14ac:dyDescent="0.25">
      <c r="A97" s="75">
        <f t="shared" si="1"/>
        <v>89</v>
      </c>
      <c r="B97" s="80">
        <v>837</v>
      </c>
      <c r="C97" s="77" t="s">
        <v>213</v>
      </c>
      <c r="D97" s="78" t="s">
        <v>457</v>
      </c>
      <c r="E97" s="75"/>
      <c r="F97" s="75"/>
      <c r="G97" s="121"/>
    </row>
    <row r="98" spans="1:7" x14ac:dyDescent="0.25">
      <c r="A98" s="75">
        <f t="shared" si="1"/>
        <v>90</v>
      </c>
      <c r="B98" s="80">
        <v>649</v>
      </c>
      <c r="C98" s="75" t="s">
        <v>73</v>
      </c>
      <c r="D98" s="78" t="s">
        <v>457</v>
      </c>
      <c r="E98" s="75"/>
      <c r="F98" s="75"/>
      <c r="G98" s="121"/>
    </row>
    <row r="99" spans="1:7" x14ac:dyDescent="0.25">
      <c r="A99" s="75">
        <f t="shared" si="1"/>
        <v>91</v>
      </c>
      <c r="B99" s="80">
        <v>569</v>
      </c>
      <c r="C99" s="77" t="s">
        <v>234</v>
      </c>
      <c r="D99" s="78" t="s">
        <v>457</v>
      </c>
      <c r="E99" s="75"/>
      <c r="F99" s="75"/>
      <c r="G99" s="121"/>
    </row>
    <row r="100" spans="1:7" x14ac:dyDescent="0.25">
      <c r="A100" s="75">
        <f t="shared" si="1"/>
        <v>92</v>
      </c>
      <c r="B100" s="80">
        <v>30</v>
      </c>
      <c r="C100" s="77" t="s">
        <v>234</v>
      </c>
      <c r="D100" s="78" t="s">
        <v>457</v>
      </c>
      <c r="E100" s="75"/>
      <c r="F100" s="75"/>
      <c r="G100" s="121"/>
    </row>
    <row r="101" spans="1:7" x14ac:dyDescent="0.25">
      <c r="A101" s="75">
        <f t="shared" si="1"/>
        <v>93</v>
      </c>
      <c r="B101" s="80">
        <v>765</v>
      </c>
      <c r="C101" s="77" t="s">
        <v>234</v>
      </c>
      <c r="D101" s="78" t="s">
        <v>457</v>
      </c>
      <c r="E101" s="75"/>
      <c r="F101" s="75"/>
      <c r="G101" s="121"/>
    </row>
    <row r="102" spans="1:7" x14ac:dyDescent="0.25">
      <c r="A102" s="75">
        <f t="shared" si="1"/>
        <v>94</v>
      </c>
      <c r="B102" s="80">
        <v>828</v>
      </c>
      <c r="C102" s="77" t="s">
        <v>234</v>
      </c>
      <c r="D102" s="78" t="s">
        <v>457</v>
      </c>
      <c r="E102" s="75"/>
      <c r="F102" s="75"/>
      <c r="G102" s="121"/>
    </row>
    <row r="103" spans="1:7" x14ac:dyDescent="0.25">
      <c r="A103" s="75">
        <f t="shared" si="1"/>
        <v>95</v>
      </c>
      <c r="B103" s="80">
        <v>350</v>
      </c>
      <c r="C103" s="77" t="s">
        <v>234</v>
      </c>
      <c r="D103" s="78" t="s">
        <v>457</v>
      </c>
      <c r="E103" s="75"/>
      <c r="F103" s="75"/>
      <c r="G103" s="121"/>
    </row>
    <row r="104" spans="1:7" x14ac:dyDescent="0.25">
      <c r="A104" s="75">
        <f t="shared" si="1"/>
        <v>96</v>
      </c>
      <c r="B104" s="80">
        <v>392</v>
      </c>
      <c r="C104" s="77" t="s">
        <v>234</v>
      </c>
      <c r="D104" s="78" t="s">
        <v>457</v>
      </c>
      <c r="E104" s="75"/>
      <c r="F104" s="75"/>
      <c r="G104" s="121"/>
    </row>
    <row r="105" spans="1:7" x14ac:dyDescent="0.25">
      <c r="A105" s="75">
        <f t="shared" si="1"/>
        <v>97</v>
      </c>
      <c r="B105" s="84">
        <v>320</v>
      </c>
      <c r="C105" s="77" t="s">
        <v>234</v>
      </c>
      <c r="D105" s="79" t="s">
        <v>457</v>
      </c>
      <c r="E105" s="75"/>
      <c r="F105" s="75"/>
      <c r="G105" s="121"/>
    </row>
    <row r="106" spans="1:7" x14ac:dyDescent="0.25">
      <c r="A106" s="75">
        <f t="shared" si="1"/>
        <v>98</v>
      </c>
      <c r="B106" s="80">
        <v>100</v>
      </c>
      <c r="C106" s="77" t="s">
        <v>235</v>
      </c>
      <c r="D106" s="78" t="s">
        <v>457</v>
      </c>
      <c r="E106" s="75"/>
      <c r="F106" s="75"/>
      <c r="G106" s="121"/>
    </row>
    <row r="107" spans="1:7" x14ac:dyDescent="0.25">
      <c r="A107" s="75">
        <f t="shared" si="1"/>
        <v>99</v>
      </c>
      <c r="B107" s="80">
        <v>78</v>
      </c>
      <c r="C107" s="77" t="s">
        <v>237</v>
      </c>
      <c r="D107" s="78" t="s">
        <v>457</v>
      </c>
      <c r="E107" s="75"/>
      <c r="F107" s="75"/>
      <c r="G107" s="121"/>
    </row>
    <row r="108" spans="1:7" x14ac:dyDescent="0.25">
      <c r="A108" s="75">
        <f t="shared" si="1"/>
        <v>100</v>
      </c>
      <c r="B108" s="80">
        <v>390</v>
      </c>
      <c r="C108" s="77" t="s">
        <v>73</v>
      </c>
      <c r="D108" s="78" t="s">
        <v>457</v>
      </c>
      <c r="E108" s="75"/>
      <c r="F108" s="75"/>
      <c r="G108" s="121"/>
    </row>
    <row r="109" spans="1:7" x14ac:dyDescent="0.25">
      <c r="A109" s="75">
        <f t="shared" si="1"/>
        <v>101</v>
      </c>
      <c r="B109" s="80">
        <v>440</v>
      </c>
      <c r="C109" s="77" t="s">
        <v>241</v>
      </c>
      <c r="D109" s="79" t="s">
        <v>457</v>
      </c>
      <c r="E109" s="75"/>
      <c r="F109" s="75"/>
      <c r="G109" s="121"/>
    </row>
    <row r="110" spans="1:7" x14ac:dyDescent="0.25">
      <c r="A110" s="75">
        <f t="shared" si="1"/>
        <v>102</v>
      </c>
      <c r="B110" s="80">
        <v>751</v>
      </c>
      <c r="C110" s="77" t="s">
        <v>241</v>
      </c>
      <c r="D110" s="79" t="s">
        <v>457</v>
      </c>
      <c r="E110" s="75"/>
      <c r="F110" s="75"/>
      <c r="G110" s="121"/>
    </row>
    <row r="111" spans="1:7" x14ac:dyDescent="0.25">
      <c r="A111" s="75">
        <f t="shared" si="1"/>
        <v>103</v>
      </c>
      <c r="B111" s="80">
        <v>356</v>
      </c>
      <c r="C111" s="77" t="s">
        <v>241</v>
      </c>
      <c r="D111" s="79" t="s">
        <v>457</v>
      </c>
      <c r="E111" s="75"/>
      <c r="F111" s="75"/>
      <c r="G111" s="121"/>
    </row>
    <row r="112" spans="1:7" x14ac:dyDescent="0.25">
      <c r="A112" s="75">
        <f t="shared" si="1"/>
        <v>104</v>
      </c>
      <c r="B112" s="80">
        <v>353</v>
      </c>
      <c r="C112" s="77" t="s">
        <v>48</v>
      </c>
      <c r="D112" s="78" t="s">
        <v>457</v>
      </c>
      <c r="E112" s="75"/>
      <c r="F112" s="75"/>
      <c r="G112" s="121"/>
    </row>
    <row r="113" spans="1:7" x14ac:dyDescent="0.25">
      <c r="A113" s="75">
        <f t="shared" si="1"/>
        <v>105</v>
      </c>
      <c r="B113" s="80">
        <v>687</v>
      </c>
      <c r="C113" s="77" t="s">
        <v>243</v>
      </c>
      <c r="D113" s="79" t="s">
        <v>457</v>
      </c>
      <c r="E113" s="75"/>
      <c r="F113" s="75"/>
      <c r="G113" s="121"/>
    </row>
    <row r="114" spans="1:7" x14ac:dyDescent="0.25">
      <c r="A114" s="75">
        <f t="shared" si="1"/>
        <v>106</v>
      </c>
      <c r="B114" s="82">
        <v>632</v>
      </c>
      <c r="C114" s="77" t="s">
        <v>245</v>
      </c>
      <c r="D114" s="79" t="s">
        <v>457</v>
      </c>
      <c r="E114" s="75"/>
      <c r="F114" s="75"/>
      <c r="G114" s="121"/>
    </row>
    <row r="115" spans="1:7" x14ac:dyDescent="0.25">
      <c r="A115" s="75">
        <f t="shared" si="1"/>
        <v>107</v>
      </c>
      <c r="B115" s="80">
        <v>690</v>
      </c>
      <c r="C115" s="77" t="s">
        <v>264</v>
      </c>
      <c r="D115" s="79" t="s">
        <v>457</v>
      </c>
      <c r="E115" s="75"/>
      <c r="F115" s="75"/>
      <c r="G115" s="121"/>
    </row>
    <row r="116" spans="1:7" x14ac:dyDescent="0.25">
      <c r="A116" s="75">
        <f t="shared" si="1"/>
        <v>108</v>
      </c>
      <c r="B116" s="80">
        <v>359</v>
      </c>
      <c r="C116" s="77" t="s">
        <v>264</v>
      </c>
      <c r="D116" s="79" t="s">
        <v>457</v>
      </c>
      <c r="E116" s="75"/>
      <c r="F116" s="75"/>
      <c r="G116" s="121"/>
    </row>
    <row r="117" spans="1:7" x14ac:dyDescent="0.25">
      <c r="A117" s="75">
        <f t="shared" si="1"/>
        <v>109</v>
      </c>
      <c r="B117" s="80">
        <v>360</v>
      </c>
      <c r="C117" s="77" t="s">
        <v>264</v>
      </c>
      <c r="D117" s="79" t="s">
        <v>457</v>
      </c>
      <c r="E117" s="75"/>
      <c r="F117" s="75"/>
      <c r="G117" s="121"/>
    </row>
    <row r="118" spans="1:7" x14ac:dyDescent="0.25">
      <c r="A118" s="75">
        <f t="shared" si="1"/>
        <v>110</v>
      </c>
      <c r="B118" s="80">
        <v>505</v>
      </c>
      <c r="C118" s="77" t="s">
        <v>98</v>
      </c>
      <c r="D118" s="79" t="s">
        <v>457</v>
      </c>
      <c r="E118" s="75"/>
      <c r="F118" s="75"/>
      <c r="G118" s="121"/>
    </row>
    <row r="119" spans="1:7" x14ac:dyDescent="0.25">
      <c r="A119" s="75">
        <f t="shared" si="1"/>
        <v>111</v>
      </c>
      <c r="B119" s="84">
        <v>165</v>
      </c>
      <c r="C119" s="77" t="s">
        <v>253</v>
      </c>
      <c r="D119" s="79" t="s">
        <v>457</v>
      </c>
      <c r="E119" s="75"/>
      <c r="F119" s="75"/>
      <c r="G119" s="121"/>
    </row>
    <row r="120" spans="1:7" x14ac:dyDescent="0.25">
      <c r="A120" s="75">
        <f t="shared" si="1"/>
        <v>112</v>
      </c>
      <c r="B120" s="84">
        <v>156</v>
      </c>
      <c r="C120" s="77" t="s">
        <v>256</v>
      </c>
      <c r="D120" s="79" t="s">
        <v>457</v>
      </c>
      <c r="E120" s="75"/>
      <c r="F120" s="75"/>
      <c r="G120" s="121"/>
    </row>
    <row r="121" spans="1:7" ht="30" x14ac:dyDescent="0.25">
      <c r="A121" s="75">
        <f t="shared" si="1"/>
        <v>113</v>
      </c>
      <c r="B121" s="84">
        <v>163</v>
      </c>
      <c r="C121" s="77" t="s">
        <v>257</v>
      </c>
      <c r="D121" s="79" t="s">
        <v>457</v>
      </c>
      <c r="E121" s="75"/>
      <c r="F121" s="75"/>
      <c r="G121" s="121"/>
    </row>
    <row r="122" spans="1:7" ht="30" x14ac:dyDescent="0.25">
      <c r="A122" s="75">
        <f t="shared" si="1"/>
        <v>114</v>
      </c>
      <c r="B122" s="84">
        <v>169</v>
      </c>
      <c r="C122" s="77" t="s">
        <v>258</v>
      </c>
      <c r="D122" s="79" t="s">
        <v>457</v>
      </c>
      <c r="E122" s="75"/>
      <c r="F122" s="75"/>
      <c r="G122" s="121"/>
    </row>
    <row r="123" spans="1:7" ht="30" x14ac:dyDescent="0.25">
      <c r="A123" s="75">
        <f t="shared" si="1"/>
        <v>115</v>
      </c>
      <c r="B123" s="84">
        <v>385</v>
      </c>
      <c r="C123" s="77" t="s">
        <v>259</v>
      </c>
      <c r="D123" s="79" t="s">
        <v>457</v>
      </c>
      <c r="E123" s="75"/>
      <c r="F123" s="75"/>
      <c r="G123" s="121"/>
    </row>
    <row r="124" spans="1:7" ht="45" x14ac:dyDescent="0.25">
      <c r="A124" s="75">
        <f t="shared" si="1"/>
        <v>116</v>
      </c>
      <c r="B124" s="84">
        <v>164</v>
      </c>
      <c r="C124" s="77" t="s">
        <v>471</v>
      </c>
      <c r="D124" s="79" t="s">
        <v>457</v>
      </c>
      <c r="E124" s="75"/>
      <c r="F124" s="75"/>
      <c r="G124" s="121"/>
    </row>
    <row r="125" spans="1:7" ht="30" x14ac:dyDescent="0.25">
      <c r="A125" s="75">
        <f t="shared" si="1"/>
        <v>117</v>
      </c>
      <c r="B125" s="84">
        <v>173</v>
      </c>
      <c r="C125" s="77" t="s">
        <v>258</v>
      </c>
      <c r="D125" s="79" t="s">
        <v>457</v>
      </c>
      <c r="E125" s="75"/>
      <c r="F125" s="75"/>
      <c r="G125" s="121"/>
    </row>
    <row r="126" spans="1:7" ht="30" x14ac:dyDescent="0.25">
      <c r="A126" s="75">
        <f t="shared" si="1"/>
        <v>118</v>
      </c>
      <c r="B126" s="84">
        <v>172</v>
      </c>
      <c r="C126" s="77" t="s">
        <v>258</v>
      </c>
      <c r="D126" s="79" t="s">
        <v>457</v>
      </c>
      <c r="E126" s="75"/>
      <c r="F126" s="75"/>
      <c r="G126" s="121"/>
    </row>
    <row r="127" spans="1:7" x14ac:dyDescent="0.25">
      <c r="A127" s="75">
        <f t="shared" si="1"/>
        <v>119</v>
      </c>
      <c r="B127" s="84">
        <v>185</v>
      </c>
      <c r="C127" s="77" t="s">
        <v>109</v>
      </c>
      <c r="D127" s="79" t="s">
        <v>457</v>
      </c>
      <c r="E127" s="75"/>
      <c r="F127" s="75"/>
      <c r="G127" s="121"/>
    </row>
    <row r="128" spans="1:7" x14ac:dyDescent="0.25">
      <c r="A128" s="75">
        <f t="shared" si="1"/>
        <v>120</v>
      </c>
      <c r="B128" s="84">
        <v>153</v>
      </c>
      <c r="C128" s="77" t="s">
        <v>264</v>
      </c>
      <c r="D128" s="79" t="s">
        <v>457</v>
      </c>
      <c r="E128" s="75"/>
      <c r="F128" s="75"/>
      <c r="G128" s="121"/>
    </row>
    <row r="129" spans="1:7" x14ac:dyDescent="0.25">
      <c r="A129" s="75">
        <f t="shared" si="1"/>
        <v>121</v>
      </c>
      <c r="B129" s="84">
        <v>177</v>
      </c>
      <c r="C129" s="77" t="s">
        <v>90</v>
      </c>
      <c r="D129" s="79" t="s">
        <v>457</v>
      </c>
      <c r="E129" s="75"/>
      <c r="F129" s="75"/>
      <c r="G129" s="121"/>
    </row>
    <row r="130" spans="1:7" x14ac:dyDescent="0.25">
      <c r="A130" s="75">
        <f t="shared" si="1"/>
        <v>122</v>
      </c>
      <c r="B130" s="84">
        <v>179</v>
      </c>
      <c r="C130" s="77" t="s">
        <v>90</v>
      </c>
      <c r="D130" s="79" t="s">
        <v>457</v>
      </c>
      <c r="E130" s="75"/>
      <c r="F130" s="75"/>
      <c r="G130" s="121"/>
    </row>
    <row r="131" spans="1:7" ht="30" x14ac:dyDescent="0.25">
      <c r="A131" s="75">
        <f t="shared" si="1"/>
        <v>123</v>
      </c>
      <c r="B131" s="84">
        <v>186</v>
      </c>
      <c r="C131" s="77" t="s">
        <v>266</v>
      </c>
      <c r="D131" s="79" t="s">
        <v>457</v>
      </c>
      <c r="E131" s="75"/>
      <c r="F131" s="75"/>
      <c r="G131" s="121"/>
    </row>
    <row r="132" spans="1:7" x14ac:dyDescent="0.25">
      <c r="A132" s="75">
        <f t="shared" si="1"/>
        <v>124</v>
      </c>
      <c r="B132" s="84">
        <v>181</v>
      </c>
      <c r="C132" s="77" t="s">
        <v>267</v>
      </c>
      <c r="D132" s="79" t="s">
        <v>457</v>
      </c>
      <c r="E132" s="75"/>
      <c r="F132" s="75"/>
      <c r="G132" s="121"/>
    </row>
    <row r="133" spans="1:7" x14ac:dyDescent="0.25">
      <c r="A133" s="75">
        <f t="shared" si="1"/>
        <v>125</v>
      </c>
      <c r="B133" s="84">
        <v>178</v>
      </c>
      <c r="C133" s="77" t="s">
        <v>90</v>
      </c>
      <c r="D133" s="79" t="s">
        <v>457</v>
      </c>
      <c r="E133" s="75"/>
      <c r="F133" s="75"/>
      <c r="G133" s="121"/>
    </row>
    <row r="134" spans="1:7" x14ac:dyDescent="0.25">
      <c r="A134" s="75">
        <f t="shared" si="1"/>
        <v>126</v>
      </c>
      <c r="B134" s="84">
        <v>180</v>
      </c>
      <c r="C134" s="77" t="s">
        <v>90</v>
      </c>
      <c r="D134" s="79" t="s">
        <v>457</v>
      </c>
      <c r="E134" s="75"/>
      <c r="F134" s="75"/>
      <c r="G134" s="121"/>
    </row>
    <row r="135" spans="1:7" x14ac:dyDescent="0.25">
      <c r="A135" s="75">
        <f t="shared" si="1"/>
        <v>127</v>
      </c>
      <c r="B135" s="84">
        <v>182</v>
      </c>
      <c r="C135" s="77" t="s">
        <v>90</v>
      </c>
      <c r="D135" s="79" t="s">
        <v>457</v>
      </c>
      <c r="E135" s="75"/>
      <c r="F135" s="75"/>
      <c r="G135" s="121"/>
    </row>
    <row r="136" spans="1:7" x14ac:dyDescent="0.25">
      <c r="A136" s="75">
        <f t="shared" si="1"/>
        <v>128</v>
      </c>
      <c r="B136" s="84">
        <v>175</v>
      </c>
      <c r="C136" s="77" t="s">
        <v>90</v>
      </c>
      <c r="D136" s="79" t="s">
        <v>457</v>
      </c>
      <c r="E136" s="75"/>
      <c r="F136" s="75"/>
      <c r="G136" s="121"/>
    </row>
    <row r="137" spans="1:7" x14ac:dyDescent="0.25">
      <c r="A137" s="75">
        <f t="shared" si="1"/>
        <v>129</v>
      </c>
      <c r="B137" s="84">
        <v>158</v>
      </c>
      <c r="C137" s="77" t="s">
        <v>73</v>
      </c>
      <c r="D137" s="79" t="s">
        <v>457</v>
      </c>
      <c r="E137" s="75"/>
      <c r="F137" s="75"/>
      <c r="G137" s="121"/>
    </row>
    <row r="138" spans="1:7" x14ac:dyDescent="0.25">
      <c r="A138" s="75">
        <f t="shared" si="1"/>
        <v>130</v>
      </c>
      <c r="B138" s="84">
        <v>160</v>
      </c>
      <c r="C138" s="77" t="s">
        <v>269</v>
      </c>
      <c r="D138" s="79" t="s">
        <v>457</v>
      </c>
      <c r="E138" s="75"/>
      <c r="F138" s="75"/>
      <c r="G138" s="121"/>
    </row>
    <row r="139" spans="1:7" x14ac:dyDescent="0.25">
      <c r="A139" s="75">
        <f t="shared" ref="A139:A202" si="2">A138+1</f>
        <v>131</v>
      </c>
      <c r="B139" s="85">
        <v>162</v>
      </c>
      <c r="C139" s="77" t="s">
        <v>269</v>
      </c>
      <c r="D139" s="86" t="s">
        <v>457</v>
      </c>
      <c r="E139" s="75"/>
      <c r="F139" s="75"/>
      <c r="G139" s="121"/>
    </row>
    <row r="140" spans="1:7" x14ac:dyDescent="0.25">
      <c r="A140" s="75">
        <f t="shared" si="2"/>
        <v>132</v>
      </c>
      <c r="B140" s="84">
        <v>161</v>
      </c>
      <c r="C140" s="77" t="s">
        <v>90</v>
      </c>
      <c r="D140" s="79" t="s">
        <v>457</v>
      </c>
      <c r="E140" s="75"/>
      <c r="F140" s="75"/>
      <c r="G140" s="121"/>
    </row>
    <row r="141" spans="1:7" x14ac:dyDescent="0.25">
      <c r="A141" s="75">
        <f t="shared" si="2"/>
        <v>133</v>
      </c>
      <c r="B141" s="84">
        <v>500</v>
      </c>
      <c r="C141" s="77" t="s">
        <v>90</v>
      </c>
      <c r="D141" s="79" t="s">
        <v>457</v>
      </c>
      <c r="E141" s="75"/>
      <c r="F141" s="75"/>
      <c r="G141" s="121"/>
    </row>
    <row r="142" spans="1:7" ht="30" x14ac:dyDescent="0.25">
      <c r="A142" s="75">
        <f t="shared" si="2"/>
        <v>134</v>
      </c>
      <c r="B142" s="84">
        <v>465</v>
      </c>
      <c r="C142" s="77" t="s">
        <v>271</v>
      </c>
      <c r="D142" s="79" t="s">
        <v>457</v>
      </c>
      <c r="E142" s="75"/>
      <c r="F142" s="75"/>
      <c r="G142" s="121"/>
    </row>
    <row r="143" spans="1:7" x14ac:dyDescent="0.25">
      <c r="A143" s="75">
        <f t="shared" si="2"/>
        <v>135</v>
      </c>
      <c r="B143" s="84">
        <v>407</v>
      </c>
      <c r="C143" s="77" t="s">
        <v>90</v>
      </c>
      <c r="D143" s="79" t="s">
        <v>457</v>
      </c>
      <c r="E143" s="75"/>
      <c r="F143" s="75"/>
      <c r="G143" s="121"/>
    </row>
    <row r="144" spans="1:7" x14ac:dyDescent="0.25">
      <c r="A144" s="75">
        <f t="shared" si="2"/>
        <v>136</v>
      </c>
      <c r="B144" s="84">
        <v>188</v>
      </c>
      <c r="C144" s="77" t="s">
        <v>472</v>
      </c>
      <c r="D144" s="79" t="s">
        <v>457</v>
      </c>
      <c r="E144" s="75"/>
      <c r="F144" s="75"/>
      <c r="G144" s="121"/>
    </row>
    <row r="145" spans="1:7" ht="30" x14ac:dyDescent="0.25">
      <c r="A145" s="75">
        <f t="shared" si="2"/>
        <v>137</v>
      </c>
      <c r="B145" s="84">
        <v>420</v>
      </c>
      <c r="C145" s="77" t="s">
        <v>273</v>
      </c>
      <c r="D145" s="79" t="s">
        <v>457</v>
      </c>
      <c r="E145" s="75"/>
      <c r="F145" s="75"/>
      <c r="G145" s="121"/>
    </row>
    <row r="146" spans="1:7" ht="30" x14ac:dyDescent="0.25">
      <c r="A146" s="75">
        <f t="shared" si="2"/>
        <v>138</v>
      </c>
      <c r="B146" s="84">
        <v>776</v>
      </c>
      <c r="C146" s="77" t="s">
        <v>273</v>
      </c>
      <c r="D146" s="79" t="s">
        <v>457</v>
      </c>
      <c r="E146" s="75"/>
      <c r="F146" s="75"/>
      <c r="G146" s="121"/>
    </row>
    <row r="147" spans="1:7" x14ac:dyDescent="0.25">
      <c r="A147" s="75">
        <f t="shared" si="2"/>
        <v>139</v>
      </c>
      <c r="B147" s="84">
        <v>609</v>
      </c>
      <c r="C147" s="77" t="s">
        <v>276</v>
      </c>
      <c r="D147" s="79" t="s">
        <v>457</v>
      </c>
      <c r="E147" s="75"/>
      <c r="F147" s="75"/>
      <c r="G147" s="121"/>
    </row>
    <row r="148" spans="1:7" ht="30" x14ac:dyDescent="0.25">
      <c r="A148" s="75">
        <f t="shared" si="2"/>
        <v>140</v>
      </c>
      <c r="B148" s="84">
        <v>166</v>
      </c>
      <c r="C148" s="77" t="s">
        <v>273</v>
      </c>
      <c r="D148" s="79" t="s">
        <v>457</v>
      </c>
      <c r="E148" s="75"/>
      <c r="F148" s="75"/>
      <c r="G148" s="121"/>
    </row>
    <row r="149" spans="1:7" x14ac:dyDescent="0.25">
      <c r="A149" s="75">
        <f t="shared" si="2"/>
        <v>141</v>
      </c>
      <c r="B149" s="84">
        <v>410</v>
      </c>
      <c r="C149" s="77" t="s">
        <v>473</v>
      </c>
      <c r="D149" s="79" t="s">
        <v>457</v>
      </c>
      <c r="E149" s="75"/>
      <c r="F149" s="75"/>
      <c r="G149" s="121"/>
    </row>
    <row r="150" spans="1:7" x14ac:dyDescent="0.25">
      <c r="A150" s="75">
        <f t="shared" si="2"/>
        <v>142</v>
      </c>
      <c r="B150" s="84">
        <v>223</v>
      </c>
      <c r="C150" s="77" t="s">
        <v>474</v>
      </c>
      <c r="D150" s="79" t="s">
        <v>457</v>
      </c>
      <c r="E150" s="75"/>
      <c r="F150" s="75"/>
      <c r="G150" s="121"/>
    </row>
    <row r="151" spans="1:7" x14ac:dyDescent="0.25">
      <c r="A151" s="75">
        <f t="shared" si="2"/>
        <v>143</v>
      </c>
      <c r="B151" s="84">
        <v>409</v>
      </c>
      <c r="C151" s="77" t="s">
        <v>475</v>
      </c>
      <c r="D151" s="79" t="s">
        <v>457</v>
      </c>
      <c r="E151" s="75"/>
      <c r="F151" s="75"/>
      <c r="G151" s="121"/>
    </row>
    <row r="152" spans="1:7" x14ac:dyDescent="0.25">
      <c r="A152" s="75">
        <f t="shared" si="2"/>
        <v>144</v>
      </c>
      <c r="B152" s="84">
        <v>226</v>
      </c>
      <c r="C152" s="77" t="s">
        <v>474</v>
      </c>
      <c r="D152" s="79" t="s">
        <v>457</v>
      </c>
      <c r="E152" s="75"/>
      <c r="F152" s="75"/>
      <c r="G152" s="121"/>
    </row>
    <row r="153" spans="1:7" x14ac:dyDescent="0.25">
      <c r="A153" s="75">
        <f t="shared" si="2"/>
        <v>145</v>
      </c>
      <c r="B153" s="84">
        <v>135</v>
      </c>
      <c r="C153" s="77" t="s">
        <v>150</v>
      </c>
      <c r="D153" s="79" t="s">
        <v>457</v>
      </c>
      <c r="E153" s="75"/>
      <c r="F153" s="75"/>
      <c r="G153" s="121"/>
    </row>
    <row r="154" spans="1:7" x14ac:dyDescent="0.25">
      <c r="A154" s="75">
        <f t="shared" si="2"/>
        <v>146</v>
      </c>
      <c r="B154" s="84">
        <v>134</v>
      </c>
      <c r="C154" s="77" t="s">
        <v>150</v>
      </c>
      <c r="D154" s="79" t="s">
        <v>457</v>
      </c>
      <c r="E154" s="75"/>
      <c r="F154" s="75"/>
      <c r="G154" s="121"/>
    </row>
    <row r="155" spans="1:7" x14ac:dyDescent="0.25">
      <c r="A155" s="75">
        <f t="shared" si="2"/>
        <v>147</v>
      </c>
      <c r="B155" s="84">
        <v>404</v>
      </c>
      <c r="C155" s="77" t="s">
        <v>285</v>
      </c>
      <c r="D155" s="79" t="s">
        <v>457</v>
      </c>
      <c r="E155" s="75"/>
      <c r="F155" s="75"/>
      <c r="G155" s="121"/>
    </row>
    <row r="156" spans="1:7" x14ac:dyDescent="0.25">
      <c r="A156" s="75">
        <f t="shared" si="2"/>
        <v>148</v>
      </c>
      <c r="B156" s="84">
        <v>140</v>
      </c>
      <c r="C156" s="77" t="s">
        <v>285</v>
      </c>
      <c r="D156" s="79" t="s">
        <v>457</v>
      </c>
      <c r="E156" s="75"/>
      <c r="F156" s="75"/>
      <c r="G156" s="121"/>
    </row>
    <row r="157" spans="1:7" x14ac:dyDescent="0.25">
      <c r="A157" s="75">
        <f t="shared" si="2"/>
        <v>149</v>
      </c>
      <c r="B157" s="84">
        <v>137</v>
      </c>
      <c r="C157" s="77" t="s">
        <v>285</v>
      </c>
      <c r="D157" s="79" t="s">
        <v>457</v>
      </c>
      <c r="E157" s="75"/>
      <c r="F157" s="75"/>
      <c r="G157" s="121"/>
    </row>
    <row r="158" spans="1:7" ht="30" x14ac:dyDescent="0.25">
      <c r="A158" s="75">
        <f t="shared" si="2"/>
        <v>150</v>
      </c>
      <c r="B158" s="84">
        <v>413</v>
      </c>
      <c r="C158" s="77" t="s">
        <v>476</v>
      </c>
      <c r="D158" s="79" t="s">
        <v>457</v>
      </c>
      <c r="E158" s="75"/>
      <c r="F158" s="75"/>
      <c r="G158" s="121"/>
    </row>
    <row r="159" spans="1:7" ht="30" x14ac:dyDescent="0.25">
      <c r="A159" s="75">
        <f t="shared" si="2"/>
        <v>151</v>
      </c>
      <c r="B159" s="84">
        <v>146</v>
      </c>
      <c r="C159" s="77" t="s">
        <v>288</v>
      </c>
      <c r="D159" s="79" t="s">
        <v>457</v>
      </c>
      <c r="E159" s="75"/>
      <c r="F159" s="75"/>
      <c r="G159" s="121"/>
    </row>
    <row r="160" spans="1:7" x14ac:dyDescent="0.25">
      <c r="A160" s="75">
        <f t="shared" si="2"/>
        <v>152</v>
      </c>
      <c r="B160" s="84">
        <v>741</v>
      </c>
      <c r="C160" s="77" t="s">
        <v>289</v>
      </c>
      <c r="D160" s="79" t="s">
        <v>457</v>
      </c>
      <c r="E160" s="75"/>
      <c r="F160" s="75"/>
      <c r="G160" s="121"/>
    </row>
    <row r="161" spans="1:7" x14ac:dyDescent="0.25">
      <c r="A161" s="75">
        <f t="shared" si="2"/>
        <v>153</v>
      </c>
      <c r="B161" s="84">
        <v>149</v>
      </c>
      <c r="C161" s="77" t="s">
        <v>289</v>
      </c>
      <c r="D161" s="79" t="s">
        <v>457</v>
      </c>
      <c r="E161" s="75"/>
      <c r="F161" s="75"/>
      <c r="G161" s="121"/>
    </row>
    <row r="162" spans="1:7" ht="30" x14ac:dyDescent="0.25">
      <c r="A162" s="75">
        <f t="shared" si="2"/>
        <v>154</v>
      </c>
      <c r="B162" s="84">
        <v>531</v>
      </c>
      <c r="C162" s="77" t="s">
        <v>292</v>
      </c>
      <c r="D162" s="79" t="s">
        <v>457</v>
      </c>
      <c r="E162" s="75"/>
      <c r="F162" s="75"/>
      <c r="G162" s="121"/>
    </row>
    <row r="163" spans="1:7" x14ac:dyDescent="0.25">
      <c r="A163" s="75">
        <f t="shared" si="2"/>
        <v>155</v>
      </c>
      <c r="B163" s="84">
        <v>661</v>
      </c>
      <c r="C163" s="77" t="s">
        <v>293</v>
      </c>
      <c r="D163" s="79" t="s">
        <v>457</v>
      </c>
      <c r="E163" s="75"/>
      <c r="F163" s="75"/>
      <c r="G163" s="121"/>
    </row>
    <row r="164" spans="1:7" ht="30" x14ac:dyDescent="0.25">
      <c r="A164" s="75">
        <f t="shared" si="2"/>
        <v>156</v>
      </c>
      <c r="B164" s="84">
        <v>152</v>
      </c>
      <c r="C164" s="77" t="s">
        <v>294</v>
      </c>
      <c r="D164" s="79" t="s">
        <v>457</v>
      </c>
      <c r="E164" s="75"/>
      <c r="F164" s="75"/>
      <c r="G164" s="121"/>
    </row>
    <row r="165" spans="1:7" x14ac:dyDescent="0.25">
      <c r="A165" s="75">
        <f t="shared" si="2"/>
        <v>157</v>
      </c>
      <c r="B165" s="84">
        <v>150</v>
      </c>
      <c r="C165" s="77" t="s">
        <v>295</v>
      </c>
      <c r="D165" s="79" t="s">
        <v>457</v>
      </c>
      <c r="E165" s="75"/>
      <c r="F165" s="75"/>
      <c r="G165" s="121"/>
    </row>
    <row r="166" spans="1:7" x14ac:dyDescent="0.25">
      <c r="A166" s="75">
        <f t="shared" si="2"/>
        <v>158</v>
      </c>
      <c r="B166" s="84">
        <v>151</v>
      </c>
      <c r="C166" s="77" t="s">
        <v>284</v>
      </c>
      <c r="D166" s="79" t="s">
        <v>457</v>
      </c>
      <c r="E166" s="75"/>
      <c r="F166" s="75"/>
      <c r="G166" s="121"/>
    </row>
    <row r="167" spans="1:7" x14ac:dyDescent="0.25">
      <c r="A167" s="75">
        <f t="shared" si="2"/>
        <v>159</v>
      </c>
      <c r="B167" s="84">
        <v>155</v>
      </c>
      <c r="C167" s="77" t="s">
        <v>296</v>
      </c>
      <c r="D167" s="79" t="s">
        <v>457</v>
      </c>
      <c r="E167" s="75"/>
      <c r="F167" s="75"/>
      <c r="G167" s="121"/>
    </row>
    <row r="168" spans="1:7" x14ac:dyDescent="0.25">
      <c r="A168" s="75">
        <f t="shared" si="2"/>
        <v>160</v>
      </c>
      <c r="B168" s="84">
        <v>673</v>
      </c>
      <c r="C168" s="77" t="s">
        <v>297</v>
      </c>
      <c r="D168" s="79" t="s">
        <v>457</v>
      </c>
      <c r="E168" s="75"/>
      <c r="F168" s="75"/>
      <c r="G168" s="121"/>
    </row>
    <row r="169" spans="1:7" x14ac:dyDescent="0.25">
      <c r="A169" s="75">
        <f t="shared" si="2"/>
        <v>161</v>
      </c>
      <c r="B169" s="84">
        <v>466</v>
      </c>
      <c r="C169" s="77" t="s">
        <v>298</v>
      </c>
      <c r="D169" s="79" t="s">
        <v>457</v>
      </c>
      <c r="E169" s="75"/>
      <c r="F169" s="75"/>
      <c r="G169" s="121"/>
    </row>
    <row r="170" spans="1:7" x14ac:dyDescent="0.25">
      <c r="A170" s="75">
        <f t="shared" si="2"/>
        <v>162</v>
      </c>
      <c r="B170" s="84">
        <v>674</v>
      </c>
      <c r="C170" s="77" t="s">
        <v>298</v>
      </c>
      <c r="D170" s="79" t="s">
        <v>457</v>
      </c>
      <c r="E170" s="75"/>
      <c r="F170" s="75"/>
      <c r="G170" s="121"/>
    </row>
    <row r="171" spans="1:7" x14ac:dyDescent="0.25">
      <c r="A171" s="75">
        <f t="shared" si="2"/>
        <v>163</v>
      </c>
      <c r="B171" s="84">
        <v>675</v>
      </c>
      <c r="C171" s="77" t="s">
        <v>300</v>
      </c>
      <c r="D171" s="79" t="s">
        <v>457</v>
      </c>
      <c r="E171" s="75"/>
      <c r="F171" s="75"/>
      <c r="G171" s="121"/>
    </row>
    <row r="172" spans="1:7" x14ac:dyDescent="0.25">
      <c r="A172" s="75">
        <f t="shared" si="2"/>
        <v>164</v>
      </c>
      <c r="B172" s="84"/>
      <c r="C172" s="77" t="s">
        <v>477</v>
      </c>
      <c r="D172" s="79" t="s">
        <v>457</v>
      </c>
      <c r="E172" s="75"/>
      <c r="F172" s="75"/>
      <c r="G172" s="121"/>
    </row>
    <row r="173" spans="1:7" x14ac:dyDescent="0.25">
      <c r="A173" s="75">
        <f t="shared" si="2"/>
        <v>165</v>
      </c>
      <c r="B173" s="84">
        <v>226</v>
      </c>
      <c r="C173" s="83" t="s">
        <v>478</v>
      </c>
      <c r="D173" s="79" t="s">
        <v>457</v>
      </c>
      <c r="E173" s="75"/>
      <c r="F173" s="75"/>
      <c r="G173" s="121"/>
    </row>
    <row r="174" spans="1:7" x14ac:dyDescent="0.25">
      <c r="A174" s="75">
        <f t="shared" si="2"/>
        <v>166</v>
      </c>
      <c r="B174" s="84">
        <v>659</v>
      </c>
      <c r="C174" s="77" t="s">
        <v>309</v>
      </c>
      <c r="D174" s="79" t="s">
        <v>457</v>
      </c>
      <c r="E174" s="75"/>
      <c r="F174" s="75"/>
      <c r="G174" s="121"/>
    </row>
    <row r="175" spans="1:7" x14ac:dyDescent="0.25">
      <c r="A175" s="75">
        <f t="shared" si="2"/>
        <v>167</v>
      </c>
      <c r="B175" s="84">
        <v>229</v>
      </c>
      <c r="C175" s="77" t="s">
        <v>310</v>
      </c>
      <c r="D175" s="79" t="s">
        <v>457</v>
      </c>
      <c r="E175" s="75"/>
      <c r="F175" s="75"/>
      <c r="G175" s="121"/>
    </row>
    <row r="176" spans="1:7" ht="30" x14ac:dyDescent="0.25">
      <c r="A176" s="75">
        <f t="shared" si="2"/>
        <v>168</v>
      </c>
      <c r="B176" s="84">
        <v>786</v>
      </c>
      <c r="C176" s="77" t="s">
        <v>291</v>
      </c>
      <c r="D176" s="79" t="s">
        <v>457</v>
      </c>
      <c r="E176" s="75"/>
      <c r="F176" s="75"/>
      <c r="G176" s="121"/>
    </row>
    <row r="177" spans="1:7" ht="30" x14ac:dyDescent="0.25">
      <c r="A177" s="75">
        <f t="shared" si="2"/>
        <v>169</v>
      </c>
      <c r="B177" s="84">
        <v>193</v>
      </c>
      <c r="C177" s="77" t="s">
        <v>304</v>
      </c>
      <c r="D177" s="79" t="s">
        <v>457</v>
      </c>
      <c r="E177" s="75"/>
      <c r="F177" s="75"/>
      <c r="G177" s="121"/>
    </row>
    <row r="178" spans="1:7" ht="30" x14ac:dyDescent="0.25">
      <c r="A178" s="75">
        <f t="shared" si="2"/>
        <v>170</v>
      </c>
      <c r="B178" s="84">
        <v>190</v>
      </c>
      <c r="C178" s="77" t="s">
        <v>291</v>
      </c>
      <c r="D178" s="79" t="s">
        <v>457</v>
      </c>
      <c r="E178" s="75"/>
      <c r="F178" s="75"/>
      <c r="G178" s="121"/>
    </row>
    <row r="179" spans="1:7" ht="30" x14ac:dyDescent="0.25">
      <c r="A179" s="75">
        <f t="shared" si="2"/>
        <v>171</v>
      </c>
      <c r="B179" s="84">
        <v>209</v>
      </c>
      <c r="C179" s="77" t="s">
        <v>291</v>
      </c>
      <c r="D179" s="79" t="s">
        <v>457</v>
      </c>
      <c r="E179" s="75"/>
      <c r="F179" s="75"/>
      <c r="G179" s="121"/>
    </row>
    <row r="180" spans="1:7" ht="30" x14ac:dyDescent="0.25">
      <c r="A180" s="75">
        <f t="shared" si="2"/>
        <v>172</v>
      </c>
      <c r="B180" s="84">
        <v>192</v>
      </c>
      <c r="C180" s="77" t="s">
        <v>291</v>
      </c>
      <c r="D180" s="79" t="s">
        <v>457</v>
      </c>
      <c r="E180" s="75"/>
      <c r="F180" s="75"/>
      <c r="G180" s="121"/>
    </row>
    <row r="181" spans="1:7" ht="30" x14ac:dyDescent="0.25">
      <c r="A181" s="75">
        <f t="shared" si="2"/>
        <v>173</v>
      </c>
      <c r="B181" s="84">
        <v>501</v>
      </c>
      <c r="C181" s="77" t="s">
        <v>292</v>
      </c>
      <c r="D181" s="79" t="s">
        <v>457</v>
      </c>
      <c r="E181" s="75"/>
      <c r="F181" s="75"/>
      <c r="G181" s="121"/>
    </row>
    <row r="182" spans="1:7" ht="30" x14ac:dyDescent="0.25">
      <c r="A182" s="75">
        <f t="shared" si="2"/>
        <v>174</v>
      </c>
      <c r="B182" s="84">
        <v>207</v>
      </c>
      <c r="C182" s="77" t="s">
        <v>304</v>
      </c>
      <c r="D182" s="79" t="s">
        <v>457</v>
      </c>
      <c r="E182" s="75"/>
      <c r="F182" s="75"/>
      <c r="G182" s="121"/>
    </row>
    <row r="183" spans="1:7" x14ac:dyDescent="0.25">
      <c r="A183" s="75">
        <f t="shared" si="2"/>
        <v>175</v>
      </c>
      <c r="B183" s="84">
        <v>702</v>
      </c>
      <c r="C183" s="77" t="s">
        <v>311</v>
      </c>
      <c r="D183" s="79" t="s">
        <v>457</v>
      </c>
      <c r="E183" s="75"/>
      <c r="F183" s="75"/>
      <c r="G183" s="121"/>
    </row>
    <row r="184" spans="1:7" ht="30" x14ac:dyDescent="0.25">
      <c r="A184" s="75">
        <f t="shared" si="2"/>
        <v>176</v>
      </c>
      <c r="B184" s="84">
        <v>510</v>
      </c>
      <c r="C184" s="77" t="s">
        <v>304</v>
      </c>
      <c r="D184" s="79" t="s">
        <v>457</v>
      </c>
      <c r="E184" s="75"/>
      <c r="F184" s="75"/>
      <c r="G184" s="121"/>
    </row>
    <row r="185" spans="1:7" ht="30" x14ac:dyDescent="0.25">
      <c r="A185" s="75">
        <f t="shared" si="2"/>
        <v>177</v>
      </c>
      <c r="B185" s="84">
        <v>468</v>
      </c>
      <c r="C185" s="77" t="s">
        <v>304</v>
      </c>
      <c r="D185" s="79" t="s">
        <v>457</v>
      </c>
      <c r="E185" s="75"/>
      <c r="F185" s="75"/>
      <c r="G185" s="121"/>
    </row>
    <row r="186" spans="1:7" ht="30" x14ac:dyDescent="0.25">
      <c r="A186" s="75">
        <f t="shared" si="2"/>
        <v>178</v>
      </c>
      <c r="B186" s="84">
        <v>205</v>
      </c>
      <c r="C186" s="77" t="s">
        <v>304</v>
      </c>
      <c r="D186" s="79" t="s">
        <v>457</v>
      </c>
      <c r="E186" s="75"/>
      <c r="F186" s="75"/>
      <c r="G186" s="121"/>
    </row>
    <row r="187" spans="1:7" ht="30" x14ac:dyDescent="0.25">
      <c r="A187" s="75">
        <f t="shared" si="2"/>
        <v>179</v>
      </c>
      <c r="B187" s="84">
        <v>208</v>
      </c>
      <c r="C187" s="77" t="s">
        <v>304</v>
      </c>
      <c r="D187" s="79" t="s">
        <v>457</v>
      </c>
      <c r="E187" s="75"/>
      <c r="F187" s="75"/>
      <c r="G187" s="121"/>
    </row>
    <row r="188" spans="1:7" ht="30" x14ac:dyDescent="0.25">
      <c r="A188" s="75">
        <f t="shared" si="2"/>
        <v>180</v>
      </c>
      <c r="B188" s="84">
        <v>430</v>
      </c>
      <c r="C188" s="77" t="s">
        <v>304</v>
      </c>
      <c r="D188" s="79" t="s">
        <v>457</v>
      </c>
      <c r="E188" s="75"/>
      <c r="F188" s="75"/>
      <c r="G188" s="121"/>
    </row>
    <row r="189" spans="1:7" ht="30" x14ac:dyDescent="0.25">
      <c r="A189" s="75">
        <f t="shared" si="2"/>
        <v>181</v>
      </c>
      <c r="B189" s="84">
        <v>509</v>
      </c>
      <c r="C189" s="77" t="s">
        <v>304</v>
      </c>
      <c r="D189" s="79" t="s">
        <v>457</v>
      </c>
      <c r="E189" s="75"/>
      <c r="F189" s="75"/>
      <c r="G189" s="121"/>
    </row>
    <row r="190" spans="1:7" ht="30" x14ac:dyDescent="0.25">
      <c r="A190" s="75">
        <f t="shared" si="2"/>
        <v>182</v>
      </c>
      <c r="B190" s="84">
        <v>428</v>
      </c>
      <c r="C190" s="77" t="s">
        <v>304</v>
      </c>
      <c r="D190" s="79" t="s">
        <v>457</v>
      </c>
      <c r="E190" s="75"/>
      <c r="F190" s="75"/>
      <c r="G190" s="121"/>
    </row>
    <row r="191" spans="1:7" ht="30" x14ac:dyDescent="0.25">
      <c r="A191" s="75">
        <f t="shared" si="2"/>
        <v>183</v>
      </c>
      <c r="B191" s="84">
        <v>703</v>
      </c>
      <c r="C191" s="77" t="s">
        <v>304</v>
      </c>
      <c r="D191" s="79" t="s">
        <v>457</v>
      </c>
      <c r="E191" s="75"/>
      <c r="F191" s="75"/>
      <c r="G191" s="121"/>
    </row>
    <row r="192" spans="1:7" ht="30" x14ac:dyDescent="0.25">
      <c r="A192" s="75">
        <f t="shared" si="2"/>
        <v>184</v>
      </c>
      <c r="B192" s="84">
        <v>210</v>
      </c>
      <c r="C192" s="77" t="s">
        <v>304</v>
      </c>
      <c r="D192" s="79" t="s">
        <v>457</v>
      </c>
      <c r="E192" s="75"/>
      <c r="F192" s="75"/>
      <c r="G192" s="121"/>
    </row>
    <row r="193" spans="1:7" ht="30" x14ac:dyDescent="0.25">
      <c r="A193" s="75">
        <f t="shared" si="2"/>
        <v>185</v>
      </c>
      <c r="B193" s="84">
        <v>418</v>
      </c>
      <c r="C193" s="77" t="s">
        <v>304</v>
      </c>
      <c r="D193" s="79" t="s">
        <v>457</v>
      </c>
      <c r="E193" s="75"/>
      <c r="F193" s="75"/>
      <c r="G193" s="121"/>
    </row>
    <row r="194" spans="1:7" ht="30" x14ac:dyDescent="0.25">
      <c r="A194" s="75">
        <f t="shared" si="2"/>
        <v>186</v>
      </c>
      <c r="B194" s="84">
        <v>499</v>
      </c>
      <c r="C194" s="77" t="s">
        <v>304</v>
      </c>
      <c r="D194" s="79" t="s">
        <v>457</v>
      </c>
      <c r="E194" s="75"/>
      <c r="F194" s="75"/>
      <c r="G194" s="121"/>
    </row>
    <row r="195" spans="1:7" ht="30" x14ac:dyDescent="0.25">
      <c r="A195" s="75">
        <f t="shared" si="2"/>
        <v>187</v>
      </c>
      <c r="B195" s="84">
        <v>422</v>
      </c>
      <c r="C195" s="77" t="s">
        <v>304</v>
      </c>
      <c r="D195" s="79" t="s">
        <v>457</v>
      </c>
      <c r="E195" s="75"/>
      <c r="F195" s="75"/>
      <c r="G195" s="121"/>
    </row>
    <row r="196" spans="1:7" ht="30" x14ac:dyDescent="0.25">
      <c r="A196" s="75">
        <f t="shared" si="2"/>
        <v>188</v>
      </c>
      <c r="B196" s="84">
        <v>204</v>
      </c>
      <c r="C196" s="77" t="s">
        <v>304</v>
      </c>
      <c r="D196" s="79" t="s">
        <v>457</v>
      </c>
      <c r="E196" s="75"/>
      <c r="F196" s="75"/>
      <c r="G196" s="121"/>
    </row>
    <row r="197" spans="1:7" ht="30" x14ac:dyDescent="0.25">
      <c r="A197" s="75">
        <f t="shared" si="2"/>
        <v>189</v>
      </c>
      <c r="B197" s="84">
        <v>591</v>
      </c>
      <c r="C197" s="77" t="s">
        <v>304</v>
      </c>
      <c r="D197" s="79" t="s">
        <v>457</v>
      </c>
      <c r="E197" s="75"/>
      <c r="F197" s="75"/>
      <c r="G197" s="121"/>
    </row>
    <row r="198" spans="1:7" ht="30" x14ac:dyDescent="0.25">
      <c r="A198" s="75">
        <f t="shared" si="2"/>
        <v>190</v>
      </c>
      <c r="B198" s="84">
        <v>582</v>
      </c>
      <c r="C198" s="77" t="s">
        <v>304</v>
      </c>
      <c r="D198" s="79" t="s">
        <v>457</v>
      </c>
      <c r="E198" s="75"/>
      <c r="F198" s="75"/>
      <c r="G198" s="121"/>
    </row>
    <row r="199" spans="1:7" ht="30" x14ac:dyDescent="0.25">
      <c r="A199" s="75">
        <f t="shared" si="2"/>
        <v>191</v>
      </c>
      <c r="B199" s="84">
        <v>206</v>
      </c>
      <c r="C199" s="77" t="s">
        <v>304</v>
      </c>
      <c r="D199" s="79" t="s">
        <v>457</v>
      </c>
      <c r="E199" s="75"/>
      <c r="F199" s="75"/>
      <c r="G199" s="121"/>
    </row>
    <row r="200" spans="1:7" ht="30" x14ac:dyDescent="0.25">
      <c r="A200" s="75">
        <f t="shared" si="2"/>
        <v>192</v>
      </c>
      <c r="B200" s="84">
        <v>540</v>
      </c>
      <c r="C200" s="77" t="s">
        <v>304</v>
      </c>
      <c r="D200" s="79" t="s">
        <v>457</v>
      </c>
      <c r="E200" s="75"/>
      <c r="F200" s="75"/>
      <c r="G200" s="121"/>
    </row>
    <row r="201" spans="1:7" x14ac:dyDescent="0.25">
      <c r="A201" s="75">
        <f t="shared" si="2"/>
        <v>193</v>
      </c>
      <c r="B201" s="84">
        <v>795</v>
      </c>
      <c r="C201" s="77" t="s">
        <v>302</v>
      </c>
      <c r="D201" s="79" t="s">
        <v>457</v>
      </c>
      <c r="E201" s="75"/>
      <c r="F201" s="75"/>
      <c r="G201" s="121"/>
    </row>
    <row r="202" spans="1:7" x14ac:dyDescent="0.25">
      <c r="A202" s="75">
        <f t="shared" si="2"/>
        <v>194</v>
      </c>
      <c r="B202" s="84">
        <v>726</v>
      </c>
      <c r="C202" s="77" t="s">
        <v>302</v>
      </c>
      <c r="D202" s="79" t="s">
        <v>457</v>
      </c>
      <c r="E202" s="75"/>
      <c r="F202" s="75"/>
      <c r="G202" s="121"/>
    </row>
    <row r="203" spans="1:7" x14ac:dyDescent="0.25">
      <c r="A203" s="75">
        <f t="shared" ref="A203:A266" si="3">A202+1</f>
        <v>195</v>
      </c>
      <c r="B203" s="84">
        <v>712</v>
      </c>
      <c r="C203" s="77" t="s">
        <v>302</v>
      </c>
      <c r="D203" s="79" t="s">
        <v>457</v>
      </c>
      <c r="E203" s="75"/>
      <c r="F203" s="75"/>
      <c r="G203" s="121"/>
    </row>
    <row r="204" spans="1:7" x14ac:dyDescent="0.25">
      <c r="A204" s="75">
        <f t="shared" si="3"/>
        <v>196</v>
      </c>
      <c r="B204" s="84">
        <v>199</v>
      </c>
      <c r="C204" s="77" t="s">
        <v>302</v>
      </c>
      <c r="D204" s="79" t="s">
        <v>457</v>
      </c>
      <c r="E204" s="75"/>
      <c r="F204" s="75"/>
      <c r="G204" s="121"/>
    </row>
    <row r="205" spans="1:7" x14ac:dyDescent="0.25">
      <c r="A205" s="75">
        <f t="shared" si="3"/>
        <v>197</v>
      </c>
      <c r="B205" s="84">
        <v>200</v>
      </c>
      <c r="C205" s="77" t="s">
        <v>302</v>
      </c>
      <c r="D205" s="79" t="s">
        <v>457</v>
      </c>
      <c r="E205" s="75"/>
      <c r="F205" s="75"/>
      <c r="G205" s="121"/>
    </row>
    <row r="206" spans="1:7" x14ac:dyDescent="0.25">
      <c r="A206" s="75">
        <f t="shared" si="3"/>
        <v>198</v>
      </c>
      <c r="B206" s="84">
        <v>541</v>
      </c>
      <c r="C206" s="77" t="s">
        <v>302</v>
      </c>
      <c r="D206" s="79" t="s">
        <v>457</v>
      </c>
      <c r="E206" s="75"/>
      <c r="F206" s="75"/>
      <c r="G206" s="121"/>
    </row>
    <row r="207" spans="1:7" x14ac:dyDescent="0.25">
      <c r="A207" s="75">
        <f t="shared" si="3"/>
        <v>199</v>
      </c>
      <c r="B207" s="84">
        <v>559</v>
      </c>
      <c r="C207" s="77" t="s">
        <v>302</v>
      </c>
      <c r="D207" s="79" t="s">
        <v>457</v>
      </c>
      <c r="E207" s="75"/>
      <c r="F207" s="75"/>
      <c r="G207" s="121"/>
    </row>
    <row r="208" spans="1:7" x14ac:dyDescent="0.25">
      <c r="A208" s="75">
        <f t="shared" si="3"/>
        <v>200</v>
      </c>
      <c r="B208" s="84">
        <v>608</v>
      </c>
      <c r="C208" s="77" t="s">
        <v>302</v>
      </c>
      <c r="D208" s="79" t="s">
        <v>457</v>
      </c>
      <c r="E208" s="75"/>
      <c r="F208" s="75"/>
      <c r="G208" s="121"/>
    </row>
    <row r="209" spans="1:7" x14ac:dyDescent="0.25">
      <c r="A209" s="75">
        <f t="shared" si="3"/>
        <v>201</v>
      </c>
      <c r="B209" s="84">
        <v>195</v>
      </c>
      <c r="C209" s="77" t="s">
        <v>302</v>
      </c>
      <c r="D209" s="79" t="s">
        <v>457</v>
      </c>
      <c r="E209" s="75"/>
      <c r="F209" s="75"/>
      <c r="G209" s="121"/>
    </row>
    <row r="210" spans="1:7" ht="30" x14ac:dyDescent="0.25">
      <c r="A210" s="75">
        <f t="shared" si="3"/>
        <v>202</v>
      </c>
      <c r="B210" s="84">
        <v>214</v>
      </c>
      <c r="C210" s="77" t="s">
        <v>281</v>
      </c>
      <c r="D210" s="79" t="s">
        <v>457</v>
      </c>
      <c r="E210" s="75"/>
      <c r="F210" s="75"/>
      <c r="G210" s="121"/>
    </row>
    <row r="211" spans="1:7" x14ac:dyDescent="0.25">
      <c r="A211" s="75">
        <f t="shared" si="3"/>
        <v>203</v>
      </c>
      <c r="B211" s="84">
        <v>213</v>
      </c>
      <c r="C211" s="77" t="s">
        <v>479</v>
      </c>
      <c r="D211" s="79" t="s">
        <v>457</v>
      </c>
      <c r="E211" s="75"/>
      <c r="F211" s="75"/>
      <c r="G211" s="121"/>
    </row>
    <row r="212" spans="1:7" x14ac:dyDescent="0.25">
      <c r="A212" s="75">
        <f t="shared" si="3"/>
        <v>204</v>
      </c>
      <c r="B212" s="84">
        <v>734</v>
      </c>
      <c r="C212" s="77" t="s">
        <v>480</v>
      </c>
      <c r="D212" s="79" t="s">
        <v>457</v>
      </c>
      <c r="E212" s="75"/>
      <c r="F212" s="75"/>
      <c r="G212" s="121"/>
    </row>
    <row r="213" spans="1:7" x14ac:dyDescent="0.25">
      <c r="A213" s="75">
        <f t="shared" si="3"/>
        <v>205</v>
      </c>
      <c r="B213" s="84">
        <v>221</v>
      </c>
      <c r="C213" s="77" t="s">
        <v>316</v>
      </c>
      <c r="D213" s="79" t="s">
        <v>457</v>
      </c>
      <c r="E213" s="75"/>
      <c r="F213" s="75"/>
      <c r="G213" s="121"/>
    </row>
    <row r="214" spans="1:7" x14ac:dyDescent="0.25">
      <c r="A214" s="75">
        <f t="shared" si="3"/>
        <v>206</v>
      </c>
      <c r="B214" s="84">
        <v>220</v>
      </c>
      <c r="C214" s="77" t="s">
        <v>316</v>
      </c>
      <c r="D214" s="79" t="s">
        <v>457</v>
      </c>
      <c r="E214" s="75"/>
      <c r="F214" s="75"/>
      <c r="G214" s="121"/>
    </row>
    <row r="215" spans="1:7" x14ac:dyDescent="0.25">
      <c r="A215" s="75">
        <f t="shared" si="3"/>
        <v>207</v>
      </c>
      <c r="B215" s="84">
        <v>740</v>
      </c>
      <c r="C215" s="77" t="s">
        <v>323</v>
      </c>
      <c r="D215" s="79" t="s">
        <v>457</v>
      </c>
      <c r="E215" s="75"/>
      <c r="F215" s="75"/>
      <c r="G215" s="121"/>
    </row>
    <row r="216" spans="1:7" x14ac:dyDescent="0.25">
      <c r="A216" s="75">
        <f t="shared" si="3"/>
        <v>208</v>
      </c>
      <c r="B216" s="84">
        <v>517</v>
      </c>
      <c r="C216" s="77" t="s">
        <v>319</v>
      </c>
      <c r="D216" s="79" t="s">
        <v>457</v>
      </c>
      <c r="E216" s="75"/>
      <c r="F216" s="75"/>
      <c r="G216" s="121"/>
    </row>
    <row r="217" spans="1:7" x14ac:dyDescent="0.25">
      <c r="A217" s="75">
        <f t="shared" si="3"/>
        <v>209</v>
      </c>
      <c r="B217" s="84">
        <v>727</v>
      </c>
      <c r="C217" s="77" t="s">
        <v>323</v>
      </c>
      <c r="D217" s="79" t="s">
        <v>457</v>
      </c>
      <c r="E217" s="75"/>
      <c r="F217" s="75"/>
      <c r="G217" s="121"/>
    </row>
    <row r="218" spans="1:7" x14ac:dyDescent="0.25">
      <c r="A218" s="75">
        <f t="shared" si="3"/>
        <v>210</v>
      </c>
      <c r="B218" s="84">
        <v>775</v>
      </c>
      <c r="C218" s="77" t="s">
        <v>320</v>
      </c>
      <c r="D218" s="79" t="s">
        <v>457</v>
      </c>
      <c r="E218" s="75"/>
      <c r="F218" s="75"/>
      <c r="G218" s="121"/>
    </row>
    <row r="219" spans="1:7" ht="30" x14ac:dyDescent="0.25">
      <c r="A219" s="75">
        <f t="shared" si="3"/>
        <v>211</v>
      </c>
      <c r="B219" s="84">
        <v>750</v>
      </c>
      <c r="C219" s="77" t="s">
        <v>262</v>
      </c>
      <c r="D219" s="79" t="s">
        <v>457</v>
      </c>
      <c r="E219" s="75"/>
      <c r="F219" s="75"/>
      <c r="G219" s="121"/>
    </row>
    <row r="220" spans="1:7" ht="30" x14ac:dyDescent="0.25">
      <c r="A220" s="75">
        <f t="shared" si="3"/>
        <v>212</v>
      </c>
      <c r="B220" s="84">
        <v>377</v>
      </c>
      <c r="C220" s="77" t="s">
        <v>262</v>
      </c>
      <c r="D220" s="79" t="s">
        <v>457</v>
      </c>
      <c r="E220" s="75"/>
      <c r="F220" s="75"/>
      <c r="G220" s="121"/>
    </row>
    <row r="221" spans="1:7" x14ac:dyDescent="0.25">
      <c r="A221" s="75">
        <f t="shared" si="3"/>
        <v>213</v>
      </c>
      <c r="B221" s="80">
        <v>248</v>
      </c>
      <c r="C221" s="79" t="s">
        <v>326</v>
      </c>
      <c r="D221" s="78" t="s">
        <v>457</v>
      </c>
      <c r="E221" s="75"/>
      <c r="F221" s="75"/>
      <c r="G221" s="121"/>
    </row>
    <row r="222" spans="1:7" x14ac:dyDescent="0.25">
      <c r="A222" s="75">
        <f t="shared" si="3"/>
        <v>214</v>
      </c>
      <c r="B222" s="80">
        <v>241</v>
      </c>
      <c r="C222" s="79" t="s">
        <v>326</v>
      </c>
      <c r="D222" s="78" t="s">
        <v>457</v>
      </c>
      <c r="E222" s="75"/>
      <c r="F222" s="75"/>
      <c r="G222" s="121"/>
    </row>
    <row r="223" spans="1:7" x14ac:dyDescent="0.25">
      <c r="A223" s="75">
        <f t="shared" si="3"/>
        <v>215</v>
      </c>
      <c r="B223" s="80">
        <v>234</v>
      </c>
      <c r="C223" s="79" t="s">
        <v>326</v>
      </c>
      <c r="D223" s="78" t="s">
        <v>457</v>
      </c>
      <c r="E223" s="75"/>
      <c r="F223" s="75"/>
      <c r="G223" s="121"/>
    </row>
    <row r="224" spans="1:7" x14ac:dyDescent="0.25">
      <c r="A224" s="75">
        <f t="shared" si="3"/>
        <v>216</v>
      </c>
      <c r="B224" s="80">
        <v>240</v>
      </c>
      <c r="C224" s="79" t="s">
        <v>326</v>
      </c>
      <c r="D224" s="78" t="s">
        <v>457</v>
      </c>
      <c r="E224" s="75"/>
      <c r="F224" s="75"/>
      <c r="G224" s="121"/>
    </row>
    <row r="225" spans="1:7" x14ac:dyDescent="0.25">
      <c r="A225" s="75">
        <f t="shared" si="3"/>
        <v>217</v>
      </c>
      <c r="B225" s="80">
        <v>249</v>
      </c>
      <c r="C225" s="79" t="s">
        <v>326</v>
      </c>
      <c r="D225" s="78" t="s">
        <v>457</v>
      </c>
      <c r="E225" s="75"/>
      <c r="F225" s="75"/>
      <c r="G225" s="121"/>
    </row>
    <row r="226" spans="1:7" x14ac:dyDescent="0.25">
      <c r="A226" s="75">
        <f t="shared" si="3"/>
        <v>218</v>
      </c>
      <c r="B226" s="80">
        <v>255</v>
      </c>
      <c r="C226" s="79" t="s">
        <v>326</v>
      </c>
      <c r="D226" s="78" t="s">
        <v>457</v>
      </c>
      <c r="E226" s="75"/>
      <c r="F226" s="75"/>
      <c r="G226" s="121"/>
    </row>
    <row r="227" spans="1:7" x14ac:dyDescent="0.25">
      <c r="A227" s="75">
        <f t="shared" si="3"/>
        <v>219</v>
      </c>
      <c r="B227" s="80">
        <v>290</v>
      </c>
      <c r="C227" s="79" t="s">
        <v>326</v>
      </c>
      <c r="D227" s="78" t="s">
        <v>457</v>
      </c>
      <c r="E227" s="75"/>
      <c r="F227" s="75"/>
      <c r="G227" s="121"/>
    </row>
    <row r="228" spans="1:7" x14ac:dyDescent="0.25">
      <c r="A228" s="75">
        <f t="shared" si="3"/>
        <v>220</v>
      </c>
      <c r="B228" s="80">
        <v>292</v>
      </c>
      <c r="C228" s="79" t="s">
        <v>326</v>
      </c>
      <c r="D228" s="78" t="s">
        <v>457</v>
      </c>
      <c r="E228" s="75"/>
      <c r="F228" s="75"/>
      <c r="G228" s="121"/>
    </row>
    <row r="229" spans="1:7" x14ac:dyDescent="0.25">
      <c r="A229" s="75">
        <f t="shared" si="3"/>
        <v>221</v>
      </c>
      <c r="B229" s="80">
        <v>293</v>
      </c>
      <c r="C229" s="79" t="s">
        <v>326</v>
      </c>
      <c r="D229" s="78" t="s">
        <v>457</v>
      </c>
      <c r="E229" s="75"/>
      <c r="F229" s="75"/>
      <c r="G229" s="121"/>
    </row>
    <row r="230" spans="1:7" x14ac:dyDescent="0.25">
      <c r="A230" s="75">
        <f t="shared" si="3"/>
        <v>222</v>
      </c>
      <c r="B230" s="80">
        <v>263</v>
      </c>
      <c r="C230" s="79" t="s">
        <v>326</v>
      </c>
      <c r="D230" s="78" t="s">
        <v>457</v>
      </c>
      <c r="E230" s="75"/>
      <c r="F230" s="75"/>
      <c r="G230" s="121"/>
    </row>
    <row r="231" spans="1:7" x14ac:dyDescent="0.25">
      <c r="A231" s="75">
        <f t="shared" si="3"/>
        <v>223</v>
      </c>
      <c r="B231" s="80">
        <v>268</v>
      </c>
      <c r="C231" s="79" t="s">
        <v>326</v>
      </c>
      <c r="D231" s="78" t="s">
        <v>457</v>
      </c>
      <c r="E231" s="75"/>
      <c r="F231" s="75"/>
      <c r="G231" s="121"/>
    </row>
    <row r="232" spans="1:7" x14ac:dyDescent="0.25">
      <c r="A232" s="75">
        <f t="shared" si="3"/>
        <v>224</v>
      </c>
      <c r="B232" s="80">
        <v>245</v>
      </c>
      <c r="C232" s="79" t="s">
        <v>481</v>
      </c>
      <c r="D232" s="78" t="s">
        <v>457</v>
      </c>
      <c r="E232" s="75"/>
      <c r="F232" s="75"/>
      <c r="G232" s="121"/>
    </row>
    <row r="233" spans="1:7" x14ac:dyDescent="0.25">
      <c r="A233" s="75">
        <f t="shared" si="3"/>
        <v>225</v>
      </c>
      <c r="B233" s="80">
        <v>251</v>
      </c>
      <c r="C233" s="79" t="s">
        <v>326</v>
      </c>
      <c r="D233" s="78" t="s">
        <v>457</v>
      </c>
      <c r="E233" s="75"/>
      <c r="F233" s="75"/>
      <c r="G233" s="121"/>
    </row>
    <row r="234" spans="1:7" x14ac:dyDescent="0.25">
      <c r="A234" s="75">
        <f t="shared" si="3"/>
        <v>226</v>
      </c>
      <c r="B234" s="80">
        <v>271</v>
      </c>
      <c r="C234" s="79" t="s">
        <v>326</v>
      </c>
      <c r="D234" s="78" t="s">
        <v>457</v>
      </c>
      <c r="E234" s="75"/>
      <c r="F234" s="75"/>
      <c r="G234" s="121"/>
    </row>
    <row r="235" spans="1:7" x14ac:dyDescent="0.25">
      <c r="A235" s="75">
        <f t="shared" si="3"/>
        <v>227</v>
      </c>
      <c r="B235" s="80">
        <v>238</v>
      </c>
      <c r="C235" s="79" t="s">
        <v>482</v>
      </c>
      <c r="D235" s="78" t="s">
        <v>457</v>
      </c>
      <c r="E235" s="75"/>
      <c r="F235" s="75"/>
      <c r="G235" s="121"/>
    </row>
    <row r="236" spans="1:7" ht="45" x14ac:dyDescent="0.25">
      <c r="A236" s="75">
        <f t="shared" si="3"/>
        <v>228</v>
      </c>
      <c r="B236" s="80">
        <v>324</v>
      </c>
      <c r="C236" s="79" t="s">
        <v>329</v>
      </c>
      <c r="D236" s="78" t="s">
        <v>457</v>
      </c>
      <c r="E236" s="75"/>
      <c r="F236" s="75"/>
      <c r="G236" s="121"/>
    </row>
    <row r="237" spans="1:7" x14ac:dyDescent="0.25">
      <c r="A237" s="75">
        <f t="shared" si="3"/>
        <v>229</v>
      </c>
      <c r="B237" s="80">
        <v>312</v>
      </c>
      <c r="C237" s="79" t="s">
        <v>326</v>
      </c>
      <c r="D237" s="78" t="s">
        <v>457</v>
      </c>
      <c r="E237" s="75"/>
      <c r="F237" s="75"/>
      <c r="G237" s="121"/>
    </row>
    <row r="238" spans="1:7" x14ac:dyDescent="0.25">
      <c r="A238" s="75">
        <f t="shared" si="3"/>
        <v>230</v>
      </c>
      <c r="B238" s="80">
        <v>280</v>
      </c>
      <c r="C238" s="79" t="s">
        <v>326</v>
      </c>
      <c r="D238" s="78" t="s">
        <v>457</v>
      </c>
      <c r="E238" s="75"/>
      <c r="F238" s="75"/>
      <c r="G238" s="121"/>
    </row>
    <row r="239" spans="1:7" x14ac:dyDescent="0.25">
      <c r="A239" s="75">
        <f t="shared" si="3"/>
        <v>231</v>
      </c>
      <c r="B239" s="80">
        <v>332</v>
      </c>
      <c r="C239" s="79" t="s">
        <v>326</v>
      </c>
      <c r="D239" s="78" t="s">
        <v>457</v>
      </c>
      <c r="E239" s="75"/>
      <c r="F239" s="75"/>
      <c r="G239" s="121"/>
    </row>
    <row r="240" spans="1:7" x14ac:dyDescent="0.25">
      <c r="A240" s="75">
        <f t="shared" si="3"/>
        <v>232</v>
      </c>
      <c r="B240" s="80">
        <v>243</v>
      </c>
      <c r="C240" s="87" t="s">
        <v>330</v>
      </c>
      <c r="D240" s="78" t="s">
        <v>457</v>
      </c>
      <c r="E240" s="75"/>
      <c r="F240" s="75"/>
      <c r="G240" s="121"/>
    </row>
    <row r="241" spans="1:7" x14ac:dyDescent="0.25">
      <c r="A241" s="75">
        <f t="shared" si="3"/>
        <v>233</v>
      </c>
      <c r="B241" s="80">
        <v>302</v>
      </c>
      <c r="C241" s="79" t="s">
        <v>326</v>
      </c>
      <c r="D241" s="78" t="s">
        <v>457</v>
      </c>
      <c r="E241" s="75"/>
      <c r="F241" s="75"/>
      <c r="G241" s="121"/>
    </row>
    <row r="242" spans="1:7" x14ac:dyDescent="0.25">
      <c r="A242" s="75">
        <f t="shared" si="3"/>
        <v>234</v>
      </c>
      <c r="B242" s="80">
        <v>270</v>
      </c>
      <c r="C242" s="79" t="s">
        <v>326</v>
      </c>
      <c r="D242" s="78" t="s">
        <v>457</v>
      </c>
      <c r="E242" s="75"/>
      <c r="F242" s="75"/>
      <c r="G242" s="121"/>
    </row>
    <row r="243" spans="1:7" ht="45" x14ac:dyDescent="0.25">
      <c r="A243" s="75">
        <f t="shared" si="3"/>
        <v>235</v>
      </c>
      <c r="B243" s="80">
        <v>297</v>
      </c>
      <c r="C243" s="79" t="s">
        <v>329</v>
      </c>
      <c r="D243" s="78" t="s">
        <v>457</v>
      </c>
      <c r="E243" s="75"/>
      <c r="F243" s="75"/>
      <c r="G243" s="121"/>
    </row>
    <row r="244" spans="1:7" x14ac:dyDescent="0.25">
      <c r="A244" s="75">
        <f t="shared" si="3"/>
        <v>236</v>
      </c>
      <c r="B244" s="80">
        <v>318</v>
      </c>
      <c r="C244" s="79" t="s">
        <v>326</v>
      </c>
      <c r="D244" s="78" t="s">
        <v>457</v>
      </c>
      <c r="E244" s="75"/>
      <c r="F244" s="75"/>
      <c r="G244" s="121"/>
    </row>
    <row r="245" spans="1:7" x14ac:dyDescent="0.25">
      <c r="A245" s="75">
        <f t="shared" si="3"/>
        <v>237</v>
      </c>
      <c r="B245" s="80">
        <v>763</v>
      </c>
      <c r="C245" s="79" t="s">
        <v>326</v>
      </c>
      <c r="D245" s="78" t="s">
        <v>457</v>
      </c>
      <c r="E245" s="75"/>
      <c r="F245" s="75"/>
      <c r="G245" s="121"/>
    </row>
    <row r="246" spans="1:7" x14ac:dyDescent="0.25">
      <c r="A246" s="75">
        <f t="shared" si="3"/>
        <v>238</v>
      </c>
      <c r="B246" s="80">
        <v>762</v>
      </c>
      <c r="C246" s="79" t="s">
        <v>326</v>
      </c>
      <c r="D246" s="78" t="s">
        <v>457</v>
      </c>
      <c r="E246" s="75"/>
      <c r="F246" s="75"/>
      <c r="G246" s="121"/>
    </row>
    <row r="247" spans="1:7" x14ac:dyDescent="0.25">
      <c r="A247" s="75">
        <f t="shared" si="3"/>
        <v>239</v>
      </c>
      <c r="B247" s="80">
        <v>932</v>
      </c>
      <c r="C247" s="79" t="s">
        <v>483</v>
      </c>
      <c r="D247" s="78" t="s">
        <v>457</v>
      </c>
      <c r="E247" s="75"/>
      <c r="F247" s="75"/>
      <c r="G247" s="121"/>
    </row>
    <row r="248" spans="1:7" x14ac:dyDescent="0.25">
      <c r="A248" s="75">
        <f t="shared" si="3"/>
        <v>240</v>
      </c>
      <c r="B248" s="80">
        <v>295</v>
      </c>
      <c r="C248" s="79" t="s">
        <v>332</v>
      </c>
      <c r="D248" s="78" t="s">
        <v>457</v>
      </c>
      <c r="E248" s="75"/>
      <c r="F248" s="75"/>
      <c r="G248" s="121"/>
    </row>
    <row r="249" spans="1:7" x14ac:dyDescent="0.25">
      <c r="A249" s="75">
        <f t="shared" si="3"/>
        <v>241</v>
      </c>
      <c r="B249" s="80">
        <v>972</v>
      </c>
      <c r="C249" s="79" t="s">
        <v>332</v>
      </c>
      <c r="D249" s="78" t="s">
        <v>457</v>
      </c>
      <c r="E249" s="75"/>
      <c r="F249" s="75"/>
      <c r="G249" s="121"/>
    </row>
    <row r="250" spans="1:7" x14ac:dyDescent="0.25">
      <c r="A250" s="75">
        <f t="shared" si="3"/>
        <v>242</v>
      </c>
      <c r="B250" s="80">
        <v>976</v>
      </c>
      <c r="C250" s="79" t="s">
        <v>332</v>
      </c>
      <c r="D250" s="78" t="s">
        <v>457</v>
      </c>
      <c r="E250" s="75"/>
      <c r="F250" s="75"/>
      <c r="G250" s="121"/>
    </row>
    <row r="251" spans="1:7" x14ac:dyDescent="0.25">
      <c r="A251" s="75">
        <f t="shared" si="3"/>
        <v>243</v>
      </c>
      <c r="B251" s="80">
        <v>992</v>
      </c>
      <c r="C251" s="79" t="s">
        <v>326</v>
      </c>
      <c r="D251" s="78" t="s">
        <v>457</v>
      </c>
      <c r="E251" s="75"/>
      <c r="F251" s="75"/>
      <c r="G251" s="121"/>
    </row>
    <row r="252" spans="1:7" x14ac:dyDescent="0.25">
      <c r="A252" s="75">
        <f t="shared" si="3"/>
        <v>244</v>
      </c>
      <c r="B252" s="80">
        <v>1126</v>
      </c>
      <c r="C252" s="79" t="s">
        <v>326</v>
      </c>
      <c r="D252" s="78" t="s">
        <v>457</v>
      </c>
      <c r="E252" s="75"/>
      <c r="F252" s="75"/>
      <c r="G252" s="121"/>
    </row>
    <row r="253" spans="1:7" x14ac:dyDescent="0.25">
      <c r="A253" s="75">
        <f t="shared" si="3"/>
        <v>245</v>
      </c>
      <c r="B253" s="80">
        <v>2015</v>
      </c>
      <c r="C253" s="79" t="s">
        <v>326</v>
      </c>
      <c r="D253" s="78" t="s">
        <v>457</v>
      </c>
      <c r="E253" s="75"/>
      <c r="F253" s="75"/>
      <c r="G253" s="121"/>
    </row>
    <row r="254" spans="1:7" x14ac:dyDescent="0.25">
      <c r="A254" s="75">
        <f t="shared" si="3"/>
        <v>246</v>
      </c>
      <c r="B254" s="80">
        <v>1040</v>
      </c>
      <c r="C254" s="79" t="s">
        <v>326</v>
      </c>
      <c r="D254" s="78" t="s">
        <v>457</v>
      </c>
      <c r="E254" s="75"/>
      <c r="F254" s="75"/>
      <c r="G254" s="121"/>
    </row>
    <row r="255" spans="1:7" x14ac:dyDescent="0.25">
      <c r="A255" s="75">
        <f t="shared" si="3"/>
        <v>247</v>
      </c>
      <c r="B255" s="76">
        <v>337</v>
      </c>
      <c r="C255" s="77" t="s">
        <v>28</v>
      </c>
      <c r="D255" s="75"/>
      <c r="E255" s="75" t="s">
        <v>484</v>
      </c>
      <c r="F255" s="75"/>
      <c r="G255" s="122" t="s">
        <v>485</v>
      </c>
    </row>
    <row r="256" spans="1:7" x14ac:dyDescent="0.25">
      <c r="A256" s="75">
        <f t="shared" si="3"/>
        <v>248</v>
      </c>
      <c r="B256" s="76">
        <v>1081</v>
      </c>
      <c r="C256" s="77" t="s">
        <v>28</v>
      </c>
      <c r="D256" s="75"/>
      <c r="E256" s="75" t="s">
        <v>484</v>
      </c>
      <c r="F256" s="75"/>
      <c r="G256" s="122"/>
    </row>
    <row r="257" spans="1:7" x14ac:dyDescent="0.25">
      <c r="A257" s="75">
        <f t="shared" si="3"/>
        <v>249</v>
      </c>
      <c r="B257" s="76">
        <v>1085</v>
      </c>
      <c r="C257" s="77" t="s">
        <v>28</v>
      </c>
      <c r="D257" s="75"/>
      <c r="E257" s="75" t="s">
        <v>484</v>
      </c>
      <c r="F257" s="75"/>
      <c r="G257" s="122"/>
    </row>
    <row r="258" spans="1:7" x14ac:dyDescent="0.25">
      <c r="A258" s="75">
        <f t="shared" si="3"/>
        <v>250</v>
      </c>
      <c r="B258" s="76">
        <v>1083</v>
      </c>
      <c r="C258" s="77" t="s">
        <v>28</v>
      </c>
      <c r="D258" s="75"/>
      <c r="E258" s="75" t="s">
        <v>484</v>
      </c>
      <c r="F258" s="75"/>
      <c r="G258" s="122"/>
    </row>
    <row r="259" spans="1:7" x14ac:dyDescent="0.25">
      <c r="A259" s="75">
        <f t="shared" si="3"/>
        <v>251</v>
      </c>
      <c r="B259" s="76">
        <v>334</v>
      </c>
      <c r="C259" s="77" t="s">
        <v>28</v>
      </c>
      <c r="D259" s="75"/>
      <c r="E259" s="75" t="s">
        <v>484</v>
      </c>
      <c r="F259" s="75"/>
      <c r="G259" s="122"/>
    </row>
    <row r="260" spans="1:7" x14ac:dyDescent="0.25">
      <c r="A260" s="75">
        <f t="shared" si="3"/>
        <v>252</v>
      </c>
      <c r="B260" s="76">
        <v>1519</v>
      </c>
      <c r="C260" s="77" t="s">
        <v>28</v>
      </c>
      <c r="D260" s="75"/>
      <c r="E260" s="75" t="s">
        <v>484</v>
      </c>
      <c r="F260" s="75"/>
      <c r="G260" s="122"/>
    </row>
    <row r="261" spans="1:7" x14ac:dyDescent="0.25">
      <c r="A261" s="75">
        <f t="shared" si="3"/>
        <v>253</v>
      </c>
      <c r="B261" s="76">
        <v>1522</v>
      </c>
      <c r="C261" s="77" t="s">
        <v>28</v>
      </c>
      <c r="D261" s="75"/>
      <c r="E261" s="75" t="s">
        <v>484</v>
      </c>
      <c r="F261" s="75"/>
      <c r="G261" s="122"/>
    </row>
    <row r="262" spans="1:7" x14ac:dyDescent="0.25">
      <c r="A262" s="75">
        <f t="shared" si="3"/>
        <v>254</v>
      </c>
      <c r="B262" s="76">
        <v>821</v>
      </c>
      <c r="C262" s="77" t="s">
        <v>28</v>
      </c>
      <c r="D262" s="75"/>
      <c r="E262" s="75" t="s">
        <v>484</v>
      </c>
      <c r="F262" s="75"/>
      <c r="G262" s="122"/>
    </row>
    <row r="263" spans="1:7" x14ac:dyDescent="0.25">
      <c r="A263" s="75">
        <f t="shared" si="3"/>
        <v>255</v>
      </c>
      <c r="B263" s="76">
        <v>1523</v>
      </c>
      <c r="C263" s="77" t="s">
        <v>28</v>
      </c>
      <c r="D263" s="75"/>
      <c r="E263" s="75" t="s">
        <v>484</v>
      </c>
      <c r="F263" s="75"/>
      <c r="G263" s="122"/>
    </row>
    <row r="264" spans="1:7" x14ac:dyDescent="0.25">
      <c r="A264" s="75">
        <f t="shared" si="3"/>
        <v>256</v>
      </c>
      <c r="B264" s="76">
        <v>1524</v>
      </c>
      <c r="C264" s="77" t="s">
        <v>28</v>
      </c>
      <c r="D264" s="75"/>
      <c r="E264" s="75" t="s">
        <v>484</v>
      </c>
      <c r="F264" s="75"/>
      <c r="G264" s="122"/>
    </row>
    <row r="265" spans="1:7" x14ac:dyDescent="0.25">
      <c r="A265" s="75">
        <f t="shared" si="3"/>
        <v>257</v>
      </c>
      <c r="B265" s="76">
        <v>1521</v>
      </c>
      <c r="C265" s="77" t="s">
        <v>28</v>
      </c>
      <c r="D265" s="75"/>
      <c r="E265" s="75" t="s">
        <v>484</v>
      </c>
      <c r="F265" s="75"/>
      <c r="G265" s="122"/>
    </row>
    <row r="266" spans="1:7" x14ac:dyDescent="0.25">
      <c r="A266" s="75">
        <f t="shared" si="3"/>
        <v>258</v>
      </c>
      <c r="B266" s="76">
        <v>1520</v>
      </c>
      <c r="C266" s="77" t="s">
        <v>28</v>
      </c>
      <c r="D266" s="75"/>
      <c r="E266" s="75" t="s">
        <v>484</v>
      </c>
      <c r="F266" s="75"/>
      <c r="G266" s="122"/>
    </row>
    <row r="267" spans="1:7" x14ac:dyDescent="0.25">
      <c r="A267" s="75">
        <f t="shared" ref="A267:A330" si="4">A266+1</f>
        <v>259</v>
      </c>
      <c r="B267" s="76">
        <v>13</v>
      </c>
      <c r="C267" s="77" t="s">
        <v>486</v>
      </c>
      <c r="D267" s="75"/>
      <c r="E267" s="75" t="s">
        <v>484</v>
      </c>
      <c r="F267" s="75"/>
      <c r="G267" s="122"/>
    </row>
    <row r="268" spans="1:7" x14ac:dyDescent="0.25">
      <c r="A268" s="75">
        <f t="shared" si="4"/>
        <v>260</v>
      </c>
      <c r="B268" s="76">
        <v>1077</v>
      </c>
      <c r="C268" s="77" t="s">
        <v>33</v>
      </c>
      <c r="D268" s="75"/>
      <c r="E268" s="75" t="s">
        <v>484</v>
      </c>
      <c r="F268" s="75"/>
      <c r="G268" s="122"/>
    </row>
    <row r="269" spans="1:7" x14ac:dyDescent="0.25">
      <c r="A269" s="75">
        <f t="shared" si="4"/>
        <v>261</v>
      </c>
      <c r="B269" s="76">
        <v>593</v>
      </c>
      <c r="C269" s="77" t="s">
        <v>34</v>
      </c>
      <c r="D269" s="75"/>
      <c r="E269" s="75" t="s">
        <v>484</v>
      </c>
      <c r="F269" s="75"/>
      <c r="G269" s="122"/>
    </row>
    <row r="270" spans="1:7" x14ac:dyDescent="0.25">
      <c r="A270" s="75">
        <f t="shared" si="4"/>
        <v>262</v>
      </c>
      <c r="B270" s="76">
        <v>1159</v>
      </c>
      <c r="C270" s="77" t="s">
        <v>35</v>
      </c>
      <c r="D270" s="75"/>
      <c r="E270" s="75" t="s">
        <v>484</v>
      </c>
      <c r="F270" s="75"/>
      <c r="G270" s="122"/>
    </row>
    <row r="271" spans="1:7" ht="30" x14ac:dyDescent="0.25">
      <c r="A271" s="75">
        <f t="shared" si="4"/>
        <v>263</v>
      </c>
      <c r="B271" s="76">
        <v>381</v>
      </c>
      <c r="C271" s="77" t="s">
        <v>36</v>
      </c>
      <c r="D271" s="75"/>
      <c r="E271" s="75" t="s">
        <v>484</v>
      </c>
      <c r="F271" s="75"/>
      <c r="G271" s="122"/>
    </row>
    <row r="272" spans="1:7" ht="30" x14ac:dyDescent="0.25">
      <c r="A272" s="75">
        <f t="shared" si="4"/>
        <v>264</v>
      </c>
      <c r="B272" s="76">
        <v>1205</v>
      </c>
      <c r="C272" s="77" t="s">
        <v>37</v>
      </c>
      <c r="D272" s="75"/>
      <c r="E272" s="78" t="s">
        <v>484</v>
      </c>
      <c r="F272" s="75"/>
      <c r="G272" s="122"/>
    </row>
    <row r="273" spans="1:7" ht="30" x14ac:dyDescent="0.25">
      <c r="A273" s="75">
        <f t="shared" si="4"/>
        <v>265</v>
      </c>
      <c r="B273" s="84">
        <v>1125</v>
      </c>
      <c r="C273" s="77" t="s">
        <v>41</v>
      </c>
      <c r="D273" s="75"/>
      <c r="E273" s="79" t="s">
        <v>484</v>
      </c>
      <c r="F273" s="75"/>
      <c r="G273" s="122"/>
    </row>
    <row r="274" spans="1:7" x14ac:dyDescent="0.25">
      <c r="A274" s="75">
        <f t="shared" si="4"/>
        <v>266</v>
      </c>
      <c r="B274" s="76">
        <v>1093</v>
      </c>
      <c r="C274" s="77" t="s">
        <v>487</v>
      </c>
      <c r="D274" s="75"/>
      <c r="E274" s="75" t="s">
        <v>484</v>
      </c>
      <c r="F274" s="75"/>
      <c r="G274" s="122"/>
    </row>
    <row r="275" spans="1:7" ht="30" x14ac:dyDescent="0.25">
      <c r="A275" s="75">
        <f t="shared" si="4"/>
        <v>267</v>
      </c>
      <c r="B275" s="76">
        <v>1480</v>
      </c>
      <c r="C275" s="77" t="s">
        <v>45</v>
      </c>
      <c r="D275" s="75"/>
      <c r="E275" s="79" t="s">
        <v>484</v>
      </c>
      <c r="F275" s="75"/>
      <c r="G275" s="122"/>
    </row>
    <row r="276" spans="1:7" x14ac:dyDescent="0.25">
      <c r="A276" s="75">
        <f t="shared" si="4"/>
        <v>268</v>
      </c>
      <c r="B276" s="76">
        <v>26</v>
      </c>
      <c r="C276" s="77" t="s">
        <v>488</v>
      </c>
      <c r="D276" s="75"/>
      <c r="E276" s="75" t="s">
        <v>484</v>
      </c>
      <c r="F276" s="75"/>
      <c r="G276" s="122"/>
    </row>
    <row r="277" spans="1:7" ht="30" x14ac:dyDescent="0.25">
      <c r="A277" s="75">
        <f t="shared" si="4"/>
        <v>269</v>
      </c>
      <c r="B277" s="76">
        <v>1188</v>
      </c>
      <c r="C277" s="77" t="s">
        <v>489</v>
      </c>
      <c r="D277" s="75"/>
      <c r="E277" s="75" t="s">
        <v>484</v>
      </c>
      <c r="F277" s="75"/>
      <c r="G277" s="122"/>
    </row>
    <row r="278" spans="1:7" ht="45" x14ac:dyDescent="0.25">
      <c r="A278" s="75">
        <f t="shared" si="4"/>
        <v>270</v>
      </c>
      <c r="B278" s="76">
        <v>909</v>
      </c>
      <c r="C278" s="77" t="s">
        <v>52</v>
      </c>
      <c r="D278" s="75"/>
      <c r="E278" s="75" t="s">
        <v>484</v>
      </c>
      <c r="F278" s="75"/>
      <c r="G278" s="122"/>
    </row>
    <row r="279" spans="1:7" x14ac:dyDescent="0.25">
      <c r="A279" s="75">
        <f t="shared" si="4"/>
        <v>271</v>
      </c>
      <c r="B279" s="76">
        <v>1451</v>
      </c>
      <c r="C279" s="77" t="s">
        <v>490</v>
      </c>
      <c r="D279" s="75"/>
      <c r="E279" s="75" t="s">
        <v>484</v>
      </c>
      <c r="F279" s="75"/>
      <c r="G279" s="122"/>
    </row>
    <row r="280" spans="1:7" x14ac:dyDescent="0.25">
      <c r="A280" s="75">
        <f t="shared" si="4"/>
        <v>272</v>
      </c>
      <c r="B280" s="76">
        <v>1091</v>
      </c>
      <c r="C280" s="77" t="s">
        <v>491</v>
      </c>
      <c r="D280" s="75"/>
      <c r="E280" s="75" t="s">
        <v>484</v>
      </c>
      <c r="F280" s="75"/>
      <c r="G280" s="122"/>
    </row>
    <row r="281" spans="1:7" x14ac:dyDescent="0.25">
      <c r="A281" s="75">
        <f t="shared" si="4"/>
        <v>273</v>
      </c>
      <c r="B281" s="76">
        <v>1260</v>
      </c>
      <c r="C281" s="77" t="s">
        <v>54</v>
      </c>
      <c r="D281" s="75"/>
      <c r="E281" s="75" t="s">
        <v>484</v>
      </c>
      <c r="F281" s="75"/>
      <c r="G281" s="122"/>
    </row>
    <row r="282" spans="1:7" x14ac:dyDescent="0.25">
      <c r="A282" s="75">
        <f t="shared" si="4"/>
        <v>274</v>
      </c>
      <c r="B282" s="76">
        <v>1092</v>
      </c>
      <c r="C282" s="77" t="s">
        <v>54</v>
      </c>
      <c r="D282" s="75"/>
      <c r="E282" s="75" t="s">
        <v>484</v>
      </c>
      <c r="F282" s="75"/>
      <c r="G282" s="122"/>
    </row>
    <row r="283" spans="1:7" x14ac:dyDescent="0.25">
      <c r="A283" s="75">
        <f t="shared" si="4"/>
        <v>275</v>
      </c>
      <c r="B283" s="76">
        <v>1445</v>
      </c>
      <c r="C283" s="77" t="s">
        <v>54</v>
      </c>
      <c r="D283" s="75"/>
      <c r="E283" s="75" t="s">
        <v>484</v>
      </c>
      <c r="F283" s="75"/>
      <c r="G283" s="122"/>
    </row>
    <row r="284" spans="1:7" x14ac:dyDescent="0.25">
      <c r="A284" s="75">
        <f t="shared" si="4"/>
        <v>276</v>
      </c>
      <c r="B284" s="84">
        <v>1126</v>
      </c>
      <c r="C284" s="77" t="s">
        <v>57</v>
      </c>
      <c r="D284" s="75"/>
      <c r="E284" s="77" t="s">
        <v>484</v>
      </c>
      <c r="F284" s="75"/>
      <c r="G284" s="122"/>
    </row>
    <row r="285" spans="1:7" x14ac:dyDescent="0.25">
      <c r="A285" s="75">
        <f t="shared" si="4"/>
        <v>277</v>
      </c>
      <c r="B285" s="76">
        <v>630</v>
      </c>
      <c r="C285" s="77" t="s">
        <v>492</v>
      </c>
      <c r="D285" s="75"/>
      <c r="E285" s="75" t="s">
        <v>484</v>
      </c>
      <c r="F285" s="75"/>
      <c r="G285" s="122"/>
    </row>
    <row r="286" spans="1:7" x14ac:dyDescent="0.25">
      <c r="A286" s="75">
        <f t="shared" si="4"/>
        <v>278</v>
      </c>
      <c r="B286" s="76">
        <v>1095</v>
      </c>
      <c r="C286" s="77" t="s">
        <v>493</v>
      </c>
      <c r="D286" s="75"/>
      <c r="E286" s="75" t="s">
        <v>484</v>
      </c>
      <c r="F286" s="75"/>
      <c r="G286" s="122"/>
    </row>
    <row r="287" spans="1:7" ht="45" x14ac:dyDescent="0.25">
      <c r="A287" s="75">
        <f t="shared" si="4"/>
        <v>279</v>
      </c>
      <c r="B287" s="76">
        <v>488</v>
      </c>
      <c r="C287" s="77" t="s">
        <v>494</v>
      </c>
      <c r="D287" s="75"/>
      <c r="E287" s="75" t="s">
        <v>484</v>
      </c>
      <c r="F287" s="75"/>
      <c r="G287" s="122"/>
    </row>
    <row r="288" spans="1:7" ht="45" x14ac:dyDescent="0.25">
      <c r="A288" s="75">
        <f t="shared" si="4"/>
        <v>280</v>
      </c>
      <c r="B288" s="76">
        <v>1078</v>
      </c>
      <c r="C288" s="77" t="s">
        <v>65</v>
      </c>
      <c r="D288" s="75"/>
      <c r="E288" s="75" t="s">
        <v>484</v>
      </c>
      <c r="F288" s="75"/>
      <c r="G288" s="122"/>
    </row>
    <row r="289" spans="1:7" ht="30" x14ac:dyDescent="0.25">
      <c r="A289" s="75">
        <f t="shared" si="4"/>
        <v>281</v>
      </c>
      <c r="B289" s="76">
        <v>1176</v>
      </c>
      <c r="C289" s="77" t="s">
        <v>68</v>
      </c>
      <c r="D289" s="75"/>
      <c r="E289" s="75" t="s">
        <v>484</v>
      </c>
      <c r="F289" s="75"/>
      <c r="G289" s="122"/>
    </row>
    <row r="290" spans="1:7" ht="30" x14ac:dyDescent="0.25">
      <c r="A290" s="75">
        <f t="shared" si="4"/>
        <v>282</v>
      </c>
      <c r="B290" s="76">
        <v>1177</v>
      </c>
      <c r="C290" s="77" t="s">
        <v>495</v>
      </c>
      <c r="D290" s="75"/>
      <c r="E290" s="75" t="s">
        <v>484</v>
      </c>
      <c r="F290" s="75"/>
      <c r="G290" s="122"/>
    </row>
    <row r="291" spans="1:7" x14ac:dyDescent="0.25">
      <c r="A291" s="75">
        <f t="shared" si="4"/>
        <v>283</v>
      </c>
      <c r="B291" s="80">
        <v>1109</v>
      </c>
      <c r="C291" s="77" t="s">
        <v>78</v>
      </c>
      <c r="D291" s="75"/>
      <c r="E291" s="78" t="s">
        <v>484</v>
      </c>
      <c r="F291" s="75"/>
      <c r="G291" s="122"/>
    </row>
    <row r="292" spans="1:7" ht="30" x14ac:dyDescent="0.25">
      <c r="A292" s="75">
        <f t="shared" si="4"/>
        <v>284</v>
      </c>
      <c r="B292" s="80">
        <v>1111</v>
      </c>
      <c r="C292" s="77" t="s">
        <v>80</v>
      </c>
      <c r="D292" s="75"/>
      <c r="E292" s="78" t="s">
        <v>484</v>
      </c>
      <c r="F292" s="75"/>
      <c r="G292" s="122"/>
    </row>
    <row r="293" spans="1:7" x14ac:dyDescent="0.25">
      <c r="A293" s="75">
        <f t="shared" si="4"/>
        <v>285</v>
      </c>
      <c r="B293" s="80">
        <v>1112</v>
      </c>
      <c r="C293" s="77" t="s">
        <v>496</v>
      </c>
      <c r="D293" s="75"/>
      <c r="E293" s="78" t="s">
        <v>484</v>
      </c>
      <c r="F293" s="75"/>
      <c r="G293" s="122"/>
    </row>
    <row r="294" spans="1:7" x14ac:dyDescent="0.25">
      <c r="A294" s="75">
        <f t="shared" si="4"/>
        <v>286</v>
      </c>
      <c r="B294" s="80">
        <v>845</v>
      </c>
      <c r="C294" s="77" t="s">
        <v>88</v>
      </c>
      <c r="D294" s="75"/>
      <c r="E294" s="78" t="s">
        <v>484</v>
      </c>
      <c r="F294" s="75"/>
      <c r="G294" s="122"/>
    </row>
    <row r="295" spans="1:7" x14ac:dyDescent="0.25">
      <c r="A295" s="75">
        <f t="shared" si="4"/>
        <v>287</v>
      </c>
      <c r="B295" s="80">
        <v>1114</v>
      </c>
      <c r="C295" s="77" t="s">
        <v>88</v>
      </c>
      <c r="D295" s="75"/>
      <c r="E295" s="78" t="s">
        <v>484</v>
      </c>
      <c r="F295" s="75"/>
      <c r="G295" s="122"/>
    </row>
    <row r="296" spans="1:7" x14ac:dyDescent="0.25">
      <c r="A296" s="75">
        <f t="shared" si="4"/>
        <v>288</v>
      </c>
      <c r="B296" s="80">
        <v>1115</v>
      </c>
      <c r="C296" s="77" t="s">
        <v>497</v>
      </c>
      <c r="D296" s="75"/>
      <c r="E296" s="78" t="s">
        <v>484</v>
      </c>
      <c r="F296" s="75"/>
      <c r="G296" s="122"/>
    </row>
    <row r="297" spans="1:7" x14ac:dyDescent="0.25">
      <c r="A297" s="75">
        <f t="shared" si="4"/>
        <v>289</v>
      </c>
      <c r="B297" s="80">
        <v>1116</v>
      </c>
      <c r="C297" s="77" t="s">
        <v>88</v>
      </c>
      <c r="D297" s="75"/>
      <c r="E297" s="78" t="s">
        <v>484</v>
      </c>
      <c r="F297" s="75"/>
      <c r="G297" s="122"/>
    </row>
    <row r="298" spans="1:7" x14ac:dyDescent="0.25">
      <c r="A298" s="75">
        <f t="shared" si="4"/>
        <v>290</v>
      </c>
      <c r="B298" s="80">
        <v>847</v>
      </c>
      <c r="C298" s="77" t="s">
        <v>88</v>
      </c>
      <c r="D298" s="75"/>
      <c r="E298" s="78" t="s">
        <v>484</v>
      </c>
      <c r="F298" s="75"/>
      <c r="G298" s="122"/>
    </row>
    <row r="299" spans="1:7" x14ac:dyDescent="0.25">
      <c r="A299" s="75">
        <f t="shared" si="4"/>
        <v>291</v>
      </c>
      <c r="B299" s="80">
        <v>65</v>
      </c>
      <c r="C299" s="77" t="s">
        <v>88</v>
      </c>
      <c r="D299" s="75"/>
      <c r="E299" s="78" t="s">
        <v>484</v>
      </c>
      <c r="F299" s="75"/>
      <c r="G299" s="122"/>
    </row>
    <row r="300" spans="1:7" ht="30" x14ac:dyDescent="0.25">
      <c r="A300" s="75">
        <f t="shared" si="4"/>
        <v>292</v>
      </c>
      <c r="B300" s="80">
        <v>333</v>
      </c>
      <c r="C300" s="77" t="s">
        <v>117</v>
      </c>
      <c r="D300" s="75"/>
      <c r="E300" s="78" t="s">
        <v>484</v>
      </c>
      <c r="F300" s="75"/>
      <c r="G300" s="122"/>
    </row>
    <row r="301" spans="1:7" x14ac:dyDescent="0.25">
      <c r="A301" s="75">
        <f t="shared" si="4"/>
        <v>293</v>
      </c>
      <c r="B301" s="82">
        <v>71</v>
      </c>
      <c r="C301" s="79" t="s">
        <v>122</v>
      </c>
      <c r="D301" s="75"/>
      <c r="E301" s="79" t="s">
        <v>484</v>
      </c>
      <c r="F301" s="75"/>
      <c r="G301" s="122"/>
    </row>
    <row r="302" spans="1:7" x14ac:dyDescent="0.25">
      <c r="A302" s="75">
        <f t="shared" si="4"/>
        <v>294</v>
      </c>
      <c r="B302" s="82">
        <v>17</v>
      </c>
      <c r="C302" s="79" t="s">
        <v>124</v>
      </c>
      <c r="D302" s="75"/>
      <c r="E302" s="79" t="s">
        <v>484</v>
      </c>
      <c r="F302" s="75"/>
      <c r="G302" s="122"/>
    </row>
    <row r="303" spans="1:7" x14ac:dyDescent="0.25">
      <c r="A303" s="75">
        <f t="shared" si="4"/>
        <v>295</v>
      </c>
      <c r="B303" s="82">
        <v>92</v>
      </c>
      <c r="C303" s="79" t="s">
        <v>127</v>
      </c>
      <c r="D303" s="75"/>
      <c r="E303" s="79" t="s">
        <v>484</v>
      </c>
      <c r="F303" s="75"/>
      <c r="G303" s="122"/>
    </row>
    <row r="304" spans="1:7" ht="45" x14ac:dyDescent="0.25">
      <c r="A304" s="75">
        <f t="shared" si="4"/>
        <v>296</v>
      </c>
      <c r="B304" s="82">
        <v>334</v>
      </c>
      <c r="C304" s="77" t="s">
        <v>146</v>
      </c>
      <c r="D304" s="75"/>
      <c r="E304" s="79" t="s">
        <v>484</v>
      </c>
      <c r="F304" s="75"/>
      <c r="G304" s="122"/>
    </row>
    <row r="305" spans="1:7" x14ac:dyDescent="0.25">
      <c r="A305" s="75">
        <f t="shared" si="4"/>
        <v>297</v>
      </c>
      <c r="B305" s="80">
        <v>1243</v>
      </c>
      <c r="C305" s="77" t="s">
        <v>148</v>
      </c>
      <c r="D305" s="75"/>
      <c r="E305" s="79" t="s">
        <v>484</v>
      </c>
      <c r="F305" s="75"/>
      <c r="G305" s="122"/>
    </row>
    <row r="306" spans="1:7" ht="30" x14ac:dyDescent="0.25">
      <c r="A306" s="75">
        <f t="shared" si="4"/>
        <v>298</v>
      </c>
      <c r="B306" s="80">
        <v>362</v>
      </c>
      <c r="C306" s="77" t="s">
        <v>498</v>
      </c>
      <c r="D306" s="75"/>
      <c r="E306" s="79" t="s">
        <v>484</v>
      </c>
      <c r="F306" s="75"/>
      <c r="G306" s="122"/>
    </row>
    <row r="307" spans="1:7" x14ac:dyDescent="0.25">
      <c r="A307" s="75">
        <f t="shared" si="4"/>
        <v>299</v>
      </c>
      <c r="B307" s="80">
        <v>848</v>
      </c>
      <c r="C307" s="77" t="s">
        <v>499</v>
      </c>
      <c r="D307" s="75"/>
      <c r="E307" s="79" t="s">
        <v>484</v>
      </c>
      <c r="F307" s="75"/>
      <c r="G307" s="122"/>
    </row>
    <row r="308" spans="1:7" ht="45" x14ac:dyDescent="0.25">
      <c r="A308" s="75">
        <f t="shared" si="4"/>
        <v>300</v>
      </c>
      <c r="B308" s="80">
        <v>1151</v>
      </c>
      <c r="C308" s="77" t="s">
        <v>168</v>
      </c>
      <c r="D308" s="75"/>
      <c r="E308" s="79" t="s">
        <v>484</v>
      </c>
      <c r="F308" s="75"/>
      <c r="G308" s="122"/>
    </row>
    <row r="309" spans="1:7" ht="30" x14ac:dyDescent="0.25">
      <c r="A309" s="75">
        <f t="shared" si="4"/>
        <v>301</v>
      </c>
      <c r="B309" s="80">
        <v>1171</v>
      </c>
      <c r="C309" s="77" t="s">
        <v>177</v>
      </c>
      <c r="D309" s="75"/>
      <c r="E309" s="78" t="s">
        <v>484</v>
      </c>
      <c r="F309" s="75"/>
      <c r="G309" s="122"/>
    </row>
    <row r="310" spans="1:7" ht="30" x14ac:dyDescent="0.25">
      <c r="A310" s="75">
        <f t="shared" si="4"/>
        <v>302</v>
      </c>
      <c r="B310" s="80">
        <v>1133</v>
      </c>
      <c r="C310" s="77" t="s">
        <v>186</v>
      </c>
      <c r="D310" s="75"/>
      <c r="E310" s="78" t="s">
        <v>484</v>
      </c>
      <c r="F310" s="75"/>
      <c r="G310" s="122"/>
    </row>
    <row r="311" spans="1:7" ht="30" x14ac:dyDescent="0.25">
      <c r="A311" s="75">
        <f t="shared" si="4"/>
        <v>303</v>
      </c>
      <c r="B311" s="80">
        <v>1134</v>
      </c>
      <c r="C311" s="77" t="s">
        <v>500</v>
      </c>
      <c r="D311" s="75"/>
      <c r="E311" s="78" t="s">
        <v>484</v>
      </c>
      <c r="F311" s="75"/>
      <c r="G311" s="122"/>
    </row>
    <row r="312" spans="1:7" ht="30" x14ac:dyDescent="0.25">
      <c r="A312" s="75">
        <f t="shared" si="4"/>
        <v>304</v>
      </c>
      <c r="B312" s="80">
        <v>651</v>
      </c>
      <c r="C312" s="77" t="s">
        <v>501</v>
      </c>
      <c r="D312" s="75"/>
      <c r="E312" s="78" t="s">
        <v>484</v>
      </c>
      <c r="F312" s="75"/>
      <c r="G312" s="122"/>
    </row>
    <row r="313" spans="1:7" x14ac:dyDescent="0.25">
      <c r="A313" s="75">
        <f t="shared" si="4"/>
        <v>305</v>
      </c>
      <c r="B313" s="80">
        <v>115</v>
      </c>
      <c r="C313" s="77" t="s">
        <v>198</v>
      </c>
      <c r="D313" s="75"/>
      <c r="E313" s="78" t="s">
        <v>484</v>
      </c>
      <c r="F313" s="75"/>
      <c r="G313" s="122"/>
    </row>
    <row r="314" spans="1:7" ht="30" x14ac:dyDescent="0.25">
      <c r="A314" s="75">
        <f t="shared" si="4"/>
        <v>306</v>
      </c>
      <c r="B314" s="80">
        <v>1141</v>
      </c>
      <c r="C314" s="77" t="s">
        <v>202</v>
      </c>
      <c r="D314" s="75"/>
      <c r="E314" s="78" t="s">
        <v>484</v>
      </c>
      <c r="F314" s="75"/>
      <c r="G314" s="122"/>
    </row>
    <row r="315" spans="1:7" ht="30" x14ac:dyDescent="0.25">
      <c r="A315" s="75">
        <f t="shared" si="4"/>
        <v>307</v>
      </c>
      <c r="B315" s="80">
        <v>1137</v>
      </c>
      <c r="C315" s="77" t="s">
        <v>210</v>
      </c>
      <c r="D315" s="75"/>
      <c r="E315" s="78" t="s">
        <v>484</v>
      </c>
      <c r="F315" s="75"/>
      <c r="G315" s="122"/>
    </row>
    <row r="316" spans="1:7" x14ac:dyDescent="0.25">
      <c r="A316" s="75">
        <f t="shared" si="4"/>
        <v>308</v>
      </c>
      <c r="B316" s="80">
        <v>1580</v>
      </c>
      <c r="C316" s="77" t="s">
        <v>218</v>
      </c>
      <c r="D316" s="75"/>
      <c r="E316" s="78" t="s">
        <v>484</v>
      </c>
      <c r="F316" s="75"/>
      <c r="G316" s="122"/>
    </row>
    <row r="317" spans="1:7" ht="30" x14ac:dyDescent="0.25">
      <c r="A317" s="75">
        <f t="shared" si="4"/>
        <v>309</v>
      </c>
      <c r="B317" s="80">
        <v>1242</v>
      </c>
      <c r="C317" s="77" t="s">
        <v>219</v>
      </c>
      <c r="D317" s="75"/>
      <c r="E317" s="78" t="s">
        <v>484</v>
      </c>
      <c r="F317" s="75"/>
      <c r="G317" s="122"/>
    </row>
    <row r="318" spans="1:7" ht="45" x14ac:dyDescent="0.25">
      <c r="A318" s="75">
        <f t="shared" si="4"/>
        <v>310</v>
      </c>
      <c r="B318" s="80">
        <v>1082</v>
      </c>
      <c r="C318" s="77" t="s">
        <v>502</v>
      </c>
      <c r="D318" s="75"/>
      <c r="E318" s="75" t="s">
        <v>484</v>
      </c>
      <c r="F318" s="75"/>
      <c r="G318" s="122"/>
    </row>
    <row r="319" spans="1:7" ht="30" x14ac:dyDescent="0.25">
      <c r="A319" s="75">
        <f t="shared" si="4"/>
        <v>311</v>
      </c>
      <c r="B319" s="80">
        <v>381</v>
      </c>
      <c r="C319" s="77" t="s">
        <v>503</v>
      </c>
      <c r="D319" s="75"/>
      <c r="E319" s="75" t="s">
        <v>484</v>
      </c>
      <c r="F319" s="75"/>
      <c r="G319" s="122"/>
    </row>
    <row r="320" spans="1:7" ht="45" x14ac:dyDescent="0.25">
      <c r="A320" s="75">
        <f t="shared" si="4"/>
        <v>312</v>
      </c>
      <c r="B320" s="80">
        <v>689</v>
      </c>
      <c r="C320" s="77" t="s">
        <v>230</v>
      </c>
      <c r="D320" s="75"/>
      <c r="E320" s="78" t="s">
        <v>484</v>
      </c>
      <c r="F320" s="75"/>
      <c r="G320" s="122"/>
    </row>
    <row r="321" spans="1:7" ht="45" x14ac:dyDescent="0.25">
      <c r="A321" s="75">
        <f t="shared" si="4"/>
        <v>313</v>
      </c>
      <c r="B321" s="80">
        <v>85</v>
      </c>
      <c r="C321" s="77" t="s">
        <v>233</v>
      </c>
      <c r="D321" s="75"/>
      <c r="E321" s="78" t="s">
        <v>484</v>
      </c>
      <c r="F321" s="75"/>
      <c r="G321" s="122"/>
    </row>
    <row r="322" spans="1:7" ht="30" x14ac:dyDescent="0.25">
      <c r="A322" s="75">
        <f t="shared" si="4"/>
        <v>314</v>
      </c>
      <c r="B322" s="80">
        <v>1131</v>
      </c>
      <c r="C322" s="77" t="s">
        <v>236</v>
      </c>
      <c r="D322" s="75"/>
      <c r="E322" s="78" t="s">
        <v>484</v>
      </c>
      <c r="F322" s="75"/>
      <c r="G322" s="122"/>
    </row>
    <row r="323" spans="1:7" ht="30" x14ac:dyDescent="0.25">
      <c r="A323" s="75">
        <f t="shared" si="4"/>
        <v>315</v>
      </c>
      <c r="B323" s="80">
        <v>569</v>
      </c>
      <c r="C323" s="77" t="s">
        <v>504</v>
      </c>
      <c r="D323" s="75"/>
      <c r="E323" s="79" t="s">
        <v>484</v>
      </c>
      <c r="F323" s="75"/>
      <c r="G323" s="122"/>
    </row>
    <row r="324" spans="1:7" ht="30" x14ac:dyDescent="0.25">
      <c r="A324" s="75">
        <f t="shared" si="4"/>
        <v>316</v>
      </c>
      <c r="B324" s="82">
        <v>1168</v>
      </c>
      <c r="C324" s="77" t="s">
        <v>240</v>
      </c>
      <c r="D324" s="75"/>
      <c r="E324" s="79" t="s">
        <v>484</v>
      </c>
      <c r="F324" s="75"/>
      <c r="G324" s="122"/>
    </row>
    <row r="325" spans="1:7" ht="30" x14ac:dyDescent="0.25">
      <c r="A325" s="75">
        <f t="shared" si="4"/>
        <v>317</v>
      </c>
      <c r="B325" s="84">
        <v>222</v>
      </c>
      <c r="C325" s="77" t="s">
        <v>250</v>
      </c>
      <c r="D325" s="75"/>
      <c r="E325" s="79" t="s">
        <v>484</v>
      </c>
      <c r="F325" s="75"/>
      <c r="G325" s="122"/>
    </row>
    <row r="326" spans="1:7" ht="30" x14ac:dyDescent="0.25">
      <c r="A326" s="75">
        <f t="shared" si="4"/>
        <v>318</v>
      </c>
      <c r="B326" s="84">
        <v>83</v>
      </c>
      <c r="C326" s="77" t="s">
        <v>505</v>
      </c>
      <c r="D326" s="75"/>
      <c r="E326" s="79" t="s">
        <v>484</v>
      </c>
      <c r="F326" s="75"/>
      <c r="G326" s="122"/>
    </row>
    <row r="327" spans="1:7" ht="30" x14ac:dyDescent="0.25">
      <c r="A327" s="75">
        <f t="shared" si="4"/>
        <v>319</v>
      </c>
      <c r="B327" s="84">
        <v>1108</v>
      </c>
      <c r="C327" s="77" t="s">
        <v>506</v>
      </c>
      <c r="D327" s="75"/>
      <c r="E327" s="79" t="s">
        <v>484</v>
      </c>
      <c r="F327" s="75"/>
      <c r="G327" s="122"/>
    </row>
    <row r="328" spans="1:7" ht="45" x14ac:dyDescent="0.25">
      <c r="A328" s="75">
        <f t="shared" si="4"/>
        <v>320</v>
      </c>
      <c r="B328" s="84">
        <v>1096</v>
      </c>
      <c r="C328" s="77" t="s">
        <v>303</v>
      </c>
      <c r="D328" s="75"/>
      <c r="E328" s="79" t="s">
        <v>484</v>
      </c>
      <c r="F328" s="75"/>
      <c r="G328" s="122"/>
    </row>
    <row r="329" spans="1:7" x14ac:dyDescent="0.25">
      <c r="A329" s="75">
        <f t="shared" si="4"/>
        <v>321</v>
      </c>
      <c r="B329" s="84">
        <v>1163</v>
      </c>
      <c r="C329" s="77" t="s">
        <v>100</v>
      </c>
      <c r="D329" s="75"/>
      <c r="E329" s="79" t="s">
        <v>484</v>
      </c>
      <c r="F329" s="75"/>
      <c r="G329" s="122"/>
    </row>
    <row r="330" spans="1:7" x14ac:dyDescent="0.25">
      <c r="A330" s="75">
        <f t="shared" si="4"/>
        <v>322</v>
      </c>
      <c r="B330" s="84">
        <v>1165</v>
      </c>
      <c r="C330" s="77" t="s">
        <v>507</v>
      </c>
      <c r="D330" s="75"/>
      <c r="E330" s="79" t="s">
        <v>484</v>
      </c>
      <c r="F330" s="75"/>
      <c r="G330" s="122"/>
    </row>
    <row r="331" spans="1:7" ht="30" x14ac:dyDescent="0.25">
      <c r="A331" s="75">
        <f t="shared" ref="A331:A394" si="5">A330+1</f>
        <v>323</v>
      </c>
      <c r="B331" s="84">
        <v>549</v>
      </c>
      <c r="C331" s="77" t="s">
        <v>508</v>
      </c>
      <c r="D331" s="75"/>
      <c r="E331" s="79" t="s">
        <v>484</v>
      </c>
      <c r="F331" s="75"/>
      <c r="G331" s="122"/>
    </row>
    <row r="332" spans="1:7" x14ac:dyDescent="0.25">
      <c r="A332" s="75">
        <f t="shared" si="5"/>
        <v>324</v>
      </c>
      <c r="B332" s="84">
        <v>1515</v>
      </c>
      <c r="C332" s="77" t="s">
        <v>325</v>
      </c>
      <c r="D332" s="75"/>
      <c r="E332" s="77" t="s">
        <v>484</v>
      </c>
      <c r="F332" s="75"/>
      <c r="G332" s="122"/>
    </row>
    <row r="333" spans="1:7" x14ac:dyDescent="0.25">
      <c r="A333" s="75">
        <f t="shared" si="5"/>
        <v>325</v>
      </c>
      <c r="B333" s="80">
        <v>1122</v>
      </c>
      <c r="C333" s="79" t="s">
        <v>482</v>
      </c>
      <c r="D333" s="75"/>
      <c r="E333" s="78" t="s">
        <v>484</v>
      </c>
      <c r="F333" s="75"/>
      <c r="G333" s="122"/>
    </row>
    <row r="334" spans="1:7" x14ac:dyDescent="0.25">
      <c r="A334" s="75">
        <f t="shared" si="5"/>
        <v>326</v>
      </c>
      <c r="B334" s="80">
        <v>1510</v>
      </c>
      <c r="C334" s="79" t="s">
        <v>333</v>
      </c>
      <c r="D334" s="75"/>
      <c r="E334" s="78" t="s">
        <v>484</v>
      </c>
      <c r="F334" s="75"/>
      <c r="G334" s="122"/>
    </row>
    <row r="335" spans="1:7" x14ac:dyDescent="0.25">
      <c r="A335" s="75">
        <f t="shared" si="5"/>
        <v>327</v>
      </c>
      <c r="B335" s="80">
        <v>1514</v>
      </c>
      <c r="C335" s="79" t="s">
        <v>326</v>
      </c>
      <c r="D335" s="75"/>
      <c r="E335" s="78" t="s">
        <v>484</v>
      </c>
      <c r="F335" s="75"/>
      <c r="G335" s="122"/>
    </row>
    <row r="336" spans="1:7" x14ac:dyDescent="0.25">
      <c r="A336" s="75">
        <f t="shared" si="5"/>
        <v>328</v>
      </c>
      <c r="B336" s="80">
        <v>1508</v>
      </c>
      <c r="C336" s="79" t="s">
        <v>326</v>
      </c>
      <c r="D336" s="75"/>
      <c r="E336" s="78" t="s">
        <v>484</v>
      </c>
      <c r="F336" s="75"/>
      <c r="G336" s="122"/>
    </row>
    <row r="337" spans="1:7" x14ac:dyDescent="0.25">
      <c r="A337" s="75">
        <f t="shared" si="5"/>
        <v>329</v>
      </c>
      <c r="B337" s="80">
        <v>1517</v>
      </c>
      <c r="C337" s="79" t="s">
        <v>326</v>
      </c>
      <c r="D337" s="75"/>
      <c r="E337" s="78" t="s">
        <v>484</v>
      </c>
      <c r="F337" s="75"/>
      <c r="G337" s="122"/>
    </row>
    <row r="338" spans="1:7" x14ac:dyDescent="0.25">
      <c r="A338" s="75">
        <f t="shared" si="5"/>
        <v>330</v>
      </c>
      <c r="B338" s="76">
        <v>1526</v>
      </c>
      <c r="C338" s="77" t="s">
        <v>29</v>
      </c>
      <c r="D338" s="75"/>
      <c r="E338" s="75"/>
      <c r="F338" s="75" t="s">
        <v>509</v>
      </c>
      <c r="G338" s="123" t="s">
        <v>510</v>
      </c>
    </row>
    <row r="339" spans="1:7" ht="30" x14ac:dyDescent="0.25">
      <c r="A339" s="75">
        <f t="shared" si="5"/>
        <v>331</v>
      </c>
      <c r="B339" s="76">
        <v>1153</v>
      </c>
      <c r="C339" s="77" t="s">
        <v>38</v>
      </c>
      <c r="D339" s="75"/>
      <c r="E339" s="75"/>
      <c r="F339" s="78" t="s">
        <v>509</v>
      </c>
      <c r="G339" s="123"/>
    </row>
    <row r="340" spans="1:7" ht="30" x14ac:dyDescent="0.25">
      <c r="A340" s="75">
        <f t="shared" si="5"/>
        <v>332</v>
      </c>
      <c r="B340" s="76">
        <v>1080</v>
      </c>
      <c r="C340" s="77" t="s">
        <v>39</v>
      </c>
      <c r="D340" s="75"/>
      <c r="E340" s="75"/>
      <c r="F340" s="78" t="s">
        <v>509</v>
      </c>
      <c r="G340" s="123"/>
    </row>
    <row r="341" spans="1:7" x14ac:dyDescent="0.25">
      <c r="A341" s="75">
        <f t="shared" si="5"/>
        <v>333</v>
      </c>
      <c r="B341" s="76">
        <v>1221</v>
      </c>
      <c r="C341" s="77" t="s">
        <v>40</v>
      </c>
      <c r="D341" s="75"/>
      <c r="E341" s="75"/>
      <c r="F341" s="78" t="s">
        <v>509</v>
      </c>
      <c r="G341" s="123"/>
    </row>
    <row r="342" spans="1:7" ht="30" x14ac:dyDescent="0.25">
      <c r="A342" s="75">
        <f t="shared" si="5"/>
        <v>334</v>
      </c>
      <c r="B342" s="88">
        <v>1564</v>
      </c>
      <c r="C342" s="77" t="s">
        <v>38</v>
      </c>
      <c r="D342" s="75"/>
      <c r="E342" s="75"/>
      <c r="F342" s="78" t="s">
        <v>509</v>
      </c>
      <c r="G342" s="123"/>
    </row>
    <row r="343" spans="1:7" ht="30" x14ac:dyDescent="0.25">
      <c r="A343" s="75">
        <f t="shared" si="5"/>
        <v>335</v>
      </c>
      <c r="B343" s="76">
        <v>1571</v>
      </c>
      <c r="C343" s="77" t="s">
        <v>511</v>
      </c>
      <c r="D343" s="75"/>
      <c r="E343" s="75"/>
      <c r="F343" s="78" t="s">
        <v>509</v>
      </c>
      <c r="G343" s="123"/>
    </row>
    <row r="344" spans="1:7" x14ac:dyDescent="0.25">
      <c r="A344" s="75">
        <f t="shared" si="5"/>
        <v>336</v>
      </c>
      <c r="B344" s="76">
        <v>1503</v>
      </c>
      <c r="C344" s="77" t="s">
        <v>490</v>
      </c>
      <c r="D344" s="75"/>
      <c r="E344" s="75"/>
      <c r="F344" s="75" t="s">
        <v>509</v>
      </c>
      <c r="G344" s="123"/>
    </row>
    <row r="345" spans="1:7" x14ac:dyDescent="0.25">
      <c r="A345" s="75">
        <f t="shared" si="5"/>
        <v>337</v>
      </c>
      <c r="B345" s="89">
        <v>1640</v>
      </c>
      <c r="C345" s="90" t="s">
        <v>490</v>
      </c>
      <c r="D345" s="75"/>
      <c r="E345" s="75"/>
      <c r="F345" s="90" t="s">
        <v>509</v>
      </c>
      <c r="G345" s="123"/>
    </row>
    <row r="346" spans="1:7" ht="45" x14ac:dyDescent="0.25">
      <c r="A346" s="75">
        <f t="shared" si="5"/>
        <v>338</v>
      </c>
      <c r="B346" s="76">
        <v>1656</v>
      </c>
      <c r="C346" s="91" t="s">
        <v>58</v>
      </c>
      <c r="D346" s="75"/>
      <c r="E346" s="75"/>
      <c r="F346" s="75" t="s">
        <v>509</v>
      </c>
      <c r="G346" s="123"/>
    </row>
    <row r="347" spans="1:7" x14ac:dyDescent="0.25">
      <c r="A347" s="75">
        <f t="shared" si="5"/>
        <v>339</v>
      </c>
      <c r="B347" s="76">
        <v>1655</v>
      </c>
      <c r="C347" s="77" t="s">
        <v>60</v>
      </c>
      <c r="D347" s="75"/>
      <c r="E347" s="75"/>
      <c r="F347" s="75" t="s">
        <v>509</v>
      </c>
      <c r="G347" s="123"/>
    </row>
    <row r="348" spans="1:7" x14ac:dyDescent="0.25">
      <c r="A348" s="75">
        <f t="shared" si="5"/>
        <v>340</v>
      </c>
      <c r="B348" s="76">
        <v>1067</v>
      </c>
      <c r="C348" s="77" t="s">
        <v>512</v>
      </c>
      <c r="D348" s="75"/>
      <c r="E348" s="75"/>
      <c r="F348" s="77" t="s">
        <v>509</v>
      </c>
      <c r="G348" s="123"/>
    </row>
    <row r="349" spans="1:7" ht="30" x14ac:dyDescent="0.25">
      <c r="A349" s="75">
        <f t="shared" si="5"/>
        <v>341</v>
      </c>
      <c r="B349" s="88">
        <v>626</v>
      </c>
      <c r="C349" s="77" t="s">
        <v>66</v>
      </c>
      <c r="D349" s="75"/>
      <c r="E349" s="75"/>
      <c r="F349" s="78" t="s">
        <v>509</v>
      </c>
      <c r="G349" s="123"/>
    </row>
    <row r="350" spans="1:7" ht="30" x14ac:dyDescent="0.25">
      <c r="A350" s="75">
        <f t="shared" si="5"/>
        <v>342</v>
      </c>
      <c r="B350" s="89">
        <v>1502</v>
      </c>
      <c r="C350" s="90" t="s">
        <v>67</v>
      </c>
      <c r="D350" s="75"/>
      <c r="E350" s="75"/>
      <c r="F350" s="90" t="s">
        <v>509</v>
      </c>
      <c r="G350" s="123"/>
    </row>
    <row r="351" spans="1:7" x14ac:dyDescent="0.25">
      <c r="A351" s="75">
        <f t="shared" si="5"/>
        <v>343</v>
      </c>
      <c r="B351" s="84">
        <v>1598</v>
      </c>
      <c r="C351" s="77" t="s">
        <v>69</v>
      </c>
      <c r="D351" s="75"/>
      <c r="E351" s="75"/>
      <c r="F351" s="79" t="s">
        <v>509</v>
      </c>
      <c r="G351" s="123"/>
    </row>
    <row r="352" spans="1:7" x14ac:dyDescent="0.25">
      <c r="A352" s="75">
        <f t="shared" si="5"/>
        <v>344</v>
      </c>
      <c r="B352" s="84">
        <v>1599</v>
      </c>
      <c r="C352" s="77" t="s">
        <v>69</v>
      </c>
      <c r="D352" s="75"/>
      <c r="E352" s="75"/>
      <c r="F352" s="79" t="s">
        <v>509</v>
      </c>
      <c r="G352" s="123"/>
    </row>
    <row r="353" spans="1:7" x14ac:dyDescent="0.25">
      <c r="A353" s="75">
        <f t="shared" si="5"/>
        <v>345</v>
      </c>
      <c r="B353" s="84">
        <v>1600</v>
      </c>
      <c r="C353" s="77" t="s">
        <v>69</v>
      </c>
      <c r="D353" s="75"/>
      <c r="E353" s="75"/>
      <c r="F353" s="79" t="s">
        <v>509</v>
      </c>
      <c r="G353" s="123"/>
    </row>
    <row r="354" spans="1:7" x14ac:dyDescent="0.25">
      <c r="A354" s="75">
        <f t="shared" si="5"/>
        <v>346</v>
      </c>
      <c r="B354" s="84">
        <v>1601</v>
      </c>
      <c r="C354" s="77" t="s">
        <v>69</v>
      </c>
      <c r="D354" s="75"/>
      <c r="E354" s="75"/>
      <c r="F354" s="79" t="s">
        <v>509</v>
      </c>
      <c r="G354" s="123"/>
    </row>
    <row r="355" spans="1:7" x14ac:dyDescent="0.25">
      <c r="A355" s="75">
        <f t="shared" si="5"/>
        <v>347</v>
      </c>
      <c r="B355" s="76">
        <v>1239</v>
      </c>
      <c r="C355" s="77" t="s">
        <v>73</v>
      </c>
      <c r="D355" s="75"/>
      <c r="E355" s="75"/>
      <c r="F355" s="78" t="s">
        <v>509</v>
      </c>
      <c r="G355" s="123"/>
    </row>
    <row r="356" spans="1:7" x14ac:dyDescent="0.25">
      <c r="A356" s="75">
        <f t="shared" si="5"/>
        <v>348</v>
      </c>
      <c r="B356" s="76">
        <v>1015</v>
      </c>
      <c r="C356" s="77" t="s">
        <v>70</v>
      </c>
      <c r="D356" s="75"/>
      <c r="E356" s="75"/>
      <c r="F356" s="78" t="s">
        <v>509</v>
      </c>
      <c r="G356" s="123"/>
    </row>
    <row r="357" spans="1:7" x14ac:dyDescent="0.25">
      <c r="A357" s="75">
        <f t="shared" si="5"/>
        <v>349</v>
      </c>
      <c r="B357" s="76">
        <v>774</v>
      </c>
      <c r="C357" s="77" t="s">
        <v>70</v>
      </c>
      <c r="D357" s="75"/>
      <c r="E357" s="75"/>
      <c r="F357" s="78" t="s">
        <v>509</v>
      </c>
      <c r="G357" s="123"/>
    </row>
    <row r="358" spans="1:7" x14ac:dyDescent="0.25">
      <c r="A358" s="75">
        <f t="shared" si="5"/>
        <v>350</v>
      </c>
      <c r="B358" s="76">
        <v>1364</v>
      </c>
      <c r="C358" s="77" t="s">
        <v>70</v>
      </c>
      <c r="D358" s="75"/>
      <c r="E358" s="75"/>
      <c r="F358" s="78" t="s">
        <v>509</v>
      </c>
      <c r="G358" s="123"/>
    </row>
    <row r="359" spans="1:7" x14ac:dyDescent="0.25">
      <c r="A359" s="75">
        <f t="shared" si="5"/>
        <v>351</v>
      </c>
      <c r="B359" s="76">
        <v>1389</v>
      </c>
      <c r="C359" s="77" t="s">
        <v>71</v>
      </c>
      <c r="D359" s="75"/>
      <c r="E359" s="75"/>
      <c r="F359" s="78" t="s">
        <v>509</v>
      </c>
      <c r="G359" s="123"/>
    </row>
    <row r="360" spans="1:7" x14ac:dyDescent="0.25">
      <c r="A360" s="75">
        <f t="shared" si="5"/>
        <v>352</v>
      </c>
      <c r="B360" s="76">
        <v>1468</v>
      </c>
      <c r="C360" s="77" t="s">
        <v>71</v>
      </c>
      <c r="D360" s="75"/>
      <c r="E360" s="75"/>
      <c r="F360" s="78" t="s">
        <v>509</v>
      </c>
      <c r="G360" s="123"/>
    </row>
    <row r="361" spans="1:7" x14ac:dyDescent="0.25">
      <c r="A361" s="75">
        <f t="shared" si="5"/>
        <v>353</v>
      </c>
      <c r="B361" s="76">
        <v>1174</v>
      </c>
      <c r="C361" s="77" t="s">
        <v>29</v>
      </c>
      <c r="D361" s="75"/>
      <c r="E361" s="75"/>
      <c r="F361" s="75" t="s">
        <v>509</v>
      </c>
      <c r="G361" s="123"/>
    </row>
    <row r="362" spans="1:7" ht="30" x14ac:dyDescent="0.25">
      <c r="A362" s="75">
        <f t="shared" si="5"/>
        <v>354</v>
      </c>
      <c r="B362" s="76">
        <v>634</v>
      </c>
      <c r="C362" s="77" t="s">
        <v>75</v>
      </c>
      <c r="D362" s="75"/>
      <c r="E362" s="75"/>
      <c r="F362" s="78" t="s">
        <v>509</v>
      </c>
      <c r="G362" s="123"/>
    </row>
    <row r="363" spans="1:7" ht="30" x14ac:dyDescent="0.25">
      <c r="A363" s="75">
        <f t="shared" si="5"/>
        <v>355</v>
      </c>
      <c r="B363" s="76">
        <v>1178</v>
      </c>
      <c r="C363" s="77" t="s">
        <v>76</v>
      </c>
      <c r="D363" s="75"/>
      <c r="E363" s="75"/>
      <c r="F363" s="78" t="s">
        <v>509</v>
      </c>
      <c r="G363" s="123"/>
    </row>
    <row r="364" spans="1:7" ht="30" x14ac:dyDescent="0.25">
      <c r="A364" s="75">
        <f t="shared" si="5"/>
        <v>356</v>
      </c>
      <c r="B364" s="80">
        <v>1160</v>
      </c>
      <c r="C364" s="77" t="s">
        <v>81</v>
      </c>
      <c r="D364" s="75"/>
      <c r="E364" s="75"/>
      <c r="F364" s="78" t="s">
        <v>509</v>
      </c>
      <c r="G364" s="123"/>
    </row>
    <row r="365" spans="1:7" x14ac:dyDescent="0.25">
      <c r="A365" s="75">
        <f t="shared" si="5"/>
        <v>357</v>
      </c>
      <c r="B365" s="80">
        <v>1251</v>
      </c>
      <c r="C365" s="77" t="s">
        <v>85</v>
      </c>
      <c r="D365" s="75"/>
      <c r="E365" s="75"/>
      <c r="F365" s="78" t="s">
        <v>509</v>
      </c>
      <c r="G365" s="123"/>
    </row>
    <row r="366" spans="1:7" x14ac:dyDescent="0.25">
      <c r="A366" s="75">
        <f t="shared" si="5"/>
        <v>358</v>
      </c>
      <c r="B366" s="80">
        <v>1490</v>
      </c>
      <c r="C366" s="77" t="s">
        <v>87</v>
      </c>
      <c r="D366" s="75"/>
      <c r="E366" s="75"/>
      <c r="F366" s="78" t="s">
        <v>509</v>
      </c>
      <c r="G366" s="123"/>
    </row>
    <row r="367" spans="1:7" x14ac:dyDescent="0.25">
      <c r="A367" s="75">
        <f t="shared" si="5"/>
        <v>359</v>
      </c>
      <c r="B367" s="80">
        <v>1059</v>
      </c>
      <c r="C367" s="77" t="s">
        <v>103</v>
      </c>
      <c r="D367" s="75"/>
      <c r="E367" s="75"/>
      <c r="F367" s="78" t="s">
        <v>509</v>
      </c>
      <c r="G367" s="123"/>
    </row>
    <row r="368" spans="1:7" x14ac:dyDescent="0.25">
      <c r="A368" s="75">
        <f t="shared" si="5"/>
        <v>360</v>
      </c>
      <c r="B368" s="80">
        <v>1113</v>
      </c>
      <c r="C368" s="77" t="s">
        <v>114</v>
      </c>
      <c r="D368" s="75"/>
      <c r="E368" s="75"/>
      <c r="F368" s="78" t="s">
        <v>509</v>
      </c>
      <c r="G368" s="123"/>
    </row>
    <row r="369" spans="1:7" x14ac:dyDescent="0.25">
      <c r="A369" s="75">
        <f t="shared" si="5"/>
        <v>361</v>
      </c>
      <c r="B369" s="80">
        <v>975</v>
      </c>
      <c r="C369" s="77" t="s">
        <v>105</v>
      </c>
      <c r="D369" s="75"/>
      <c r="E369" s="75"/>
      <c r="F369" s="78" t="s">
        <v>509</v>
      </c>
      <c r="G369" s="123"/>
    </row>
    <row r="370" spans="1:7" x14ac:dyDescent="0.25">
      <c r="A370" s="75">
        <f t="shared" si="5"/>
        <v>362</v>
      </c>
      <c r="B370" s="80">
        <v>1572</v>
      </c>
      <c r="C370" s="77" t="s">
        <v>113</v>
      </c>
      <c r="D370" s="75"/>
      <c r="E370" s="75"/>
      <c r="F370" s="78" t="s">
        <v>509</v>
      </c>
      <c r="G370" s="123"/>
    </row>
    <row r="371" spans="1:7" x14ac:dyDescent="0.25">
      <c r="A371" s="75">
        <f t="shared" si="5"/>
        <v>363</v>
      </c>
      <c r="B371" s="80">
        <v>1565</v>
      </c>
      <c r="C371" s="77" t="s">
        <v>100</v>
      </c>
      <c r="D371" s="75"/>
      <c r="E371" s="75"/>
      <c r="F371" s="78" t="s">
        <v>509</v>
      </c>
      <c r="G371" s="123"/>
    </row>
    <row r="372" spans="1:7" x14ac:dyDescent="0.25">
      <c r="A372" s="75">
        <f t="shared" si="5"/>
        <v>364</v>
      </c>
      <c r="B372" s="80">
        <v>1623</v>
      </c>
      <c r="C372" s="77" t="s">
        <v>100</v>
      </c>
      <c r="D372" s="75"/>
      <c r="E372" s="75"/>
      <c r="F372" s="78" t="s">
        <v>509</v>
      </c>
      <c r="G372" s="123"/>
    </row>
    <row r="373" spans="1:7" ht="30" x14ac:dyDescent="0.25">
      <c r="A373" s="75">
        <f t="shared" si="5"/>
        <v>365</v>
      </c>
      <c r="B373" s="80">
        <v>1315</v>
      </c>
      <c r="C373" s="77" t="s">
        <v>82</v>
      </c>
      <c r="D373" s="75"/>
      <c r="E373" s="75"/>
      <c r="F373" s="78" t="s">
        <v>509</v>
      </c>
      <c r="G373" s="123"/>
    </row>
    <row r="374" spans="1:7" x14ac:dyDescent="0.25">
      <c r="A374" s="75">
        <f t="shared" si="5"/>
        <v>366</v>
      </c>
      <c r="B374" s="80">
        <v>1569</v>
      </c>
      <c r="C374" s="77" t="s">
        <v>73</v>
      </c>
      <c r="D374" s="75"/>
      <c r="E374" s="75"/>
      <c r="F374" s="78" t="s">
        <v>509</v>
      </c>
      <c r="G374" s="123"/>
    </row>
    <row r="375" spans="1:7" x14ac:dyDescent="0.25">
      <c r="A375" s="75">
        <f t="shared" si="5"/>
        <v>367</v>
      </c>
      <c r="B375" s="80">
        <v>1581</v>
      </c>
      <c r="C375" s="77" t="s">
        <v>94</v>
      </c>
      <c r="D375" s="75"/>
      <c r="E375" s="75"/>
      <c r="F375" s="78" t="s">
        <v>509</v>
      </c>
      <c r="G375" s="123"/>
    </row>
    <row r="376" spans="1:7" x14ac:dyDescent="0.25">
      <c r="A376" s="75">
        <f t="shared" si="5"/>
        <v>368</v>
      </c>
      <c r="B376" s="80">
        <v>1269</v>
      </c>
      <c r="C376" s="77" t="s">
        <v>94</v>
      </c>
      <c r="D376" s="75"/>
      <c r="E376" s="75"/>
      <c r="F376" s="78" t="s">
        <v>509</v>
      </c>
      <c r="G376" s="123"/>
    </row>
    <row r="377" spans="1:7" ht="30" x14ac:dyDescent="0.25">
      <c r="A377" s="75">
        <f t="shared" si="5"/>
        <v>369</v>
      </c>
      <c r="B377" s="80">
        <v>375</v>
      </c>
      <c r="C377" s="77" t="s">
        <v>115</v>
      </c>
      <c r="D377" s="75"/>
      <c r="E377" s="75"/>
      <c r="F377" s="78" t="s">
        <v>509</v>
      </c>
      <c r="G377" s="123"/>
    </row>
    <row r="378" spans="1:7" x14ac:dyDescent="0.25">
      <c r="A378" s="75">
        <f t="shared" si="5"/>
        <v>370</v>
      </c>
      <c r="B378" s="80">
        <v>1341</v>
      </c>
      <c r="C378" s="77" t="s">
        <v>107</v>
      </c>
      <c r="D378" s="75"/>
      <c r="E378" s="75"/>
      <c r="F378" s="78" t="s">
        <v>509</v>
      </c>
      <c r="G378" s="123"/>
    </row>
    <row r="379" spans="1:7" x14ac:dyDescent="0.25">
      <c r="A379" s="75">
        <f t="shared" si="5"/>
        <v>371</v>
      </c>
      <c r="B379" s="80">
        <v>1617</v>
      </c>
      <c r="C379" s="77" t="s">
        <v>109</v>
      </c>
      <c r="D379" s="75"/>
      <c r="E379" s="75"/>
      <c r="F379" s="78" t="s">
        <v>509</v>
      </c>
      <c r="G379" s="123"/>
    </row>
    <row r="380" spans="1:7" x14ac:dyDescent="0.25">
      <c r="A380" s="75">
        <f t="shared" si="5"/>
        <v>372</v>
      </c>
      <c r="B380" s="80">
        <v>1424</v>
      </c>
      <c r="C380" s="77" t="s">
        <v>459</v>
      </c>
      <c r="D380" s="75"/>
      <c r="E380" s="75"/>
      <c r="F380" s="78" t="s">
        <v>509</v>
      </c>
      <c r="G380" s="123"/>
    </row>
    <row r="381" spans="1:7" x14ac:dyDescent="0.25">
      <c r="A381" s="75">
        <f t="shared" si="5"/>
        <v>373</v>
      </c>
      <c r="B381" s="80">
        <v>1119</v>
      </c>
      <c r="C381" s="77" t="s">
        <v>96</v>
      </c>
      <c r="D381" s="75"/>
      <c r="E381" s="75"/>
      <c r="F381" s="78" t="s">
        <v>509</v>
      </c>
      <c r="G381" s="123"/>
    </row>
    <row r="382" spans="1:7" x14ac:dyDescent="0.25">
      <c r="A382" s="75">
        <f t="shared" si="5"/>
        <v>374</v>
      </c>
      <c r="B382" s="80">
        <v>1494</v>
      </c>
      <c r="C382" s="77" t="s">
        <v>98</v>
      </c>
      <c r="D382" s="75"/>
      <c r="E382" s="75"/>
      <c r="F382" s="78" t="s">
        <v>509</v>
      </c>
      <c r="G382" s="123"/>
    </row>
    <row r="383" spans="1:7" ht="45" x14ac:dyDescent="0.25">
      <c r="A383" s="75">
        <f t="shared" si="5"/>
        <v>375</v>
      </c>
      <c r="B383" s="80">
        <v>1410</v>
      </c>
      <c r="C383" s="77" t="s">
        <v>116</v>
      </c>
      <c r="D383" s="75"/>
      <c r="E383" s="75"/>
      <c r="F383" s="79" t="s">
        <v>509</v>
      </c>
      <c r="G383" s="123"/>
    </row>
    <row r="384" spans="1:7" ht="30" x14ac:dyDescent="0.25">
      <c r="A384" s="75">
        <f t="shared" si="5"/>
        <v>376</v>
      </c>
      <c r="B384" s="80">
        <v>1612</v>
      </c>
      <c r="C384" s="77" t="s">
        <v>82</v>
      </c>
      <c r="D384" s="75"/>
      <c r="E384" s="75"/>
      <c r="F384" s="78" t="s">
        <v>509</v>
      </c>
      <c r="G384" s="123"/>
    </row>
    <row r="385" spans="1:7" ht="30" x14ac:dyDescent="0.25">
      <c r="A385" s="75">
        <f t="shared" si="5"/>
        <v>377</v>
      </c>
      <c r="B385" s="80">
        <v>1262</v>
      </c>
      <c r="C385" s="77" t="s">
        <v>513</v>
      </c>
      <c r="D385" s="75"/>
      <c r="E385" s="75"/>
      <c r="F385" s="78" t="s">
        <v>509</v>
      </c>
      <c r="G385" s="123"/>
    </row>
    <row r="386" spans="1:7" x14ac:dyDescent="0.25">
      <c r="A386" s="75">
        <f t="shared" si="5"/>
        <v>378</v>
      </c>
      <c r="B386" s="80">
        <v>1301</v>
      </c>
      <c r="C386" s="77" t="s">
        <v>112</v>
      </c>
      <c r="D386" s="75"/>
      <c r="E386" s="75"/>
      <c r="F386" s="78" t="s">
        <v>509</v>
      </c>
      <c r="G386" s="123"/>
    </row>
    <row r="387" spans="1:7" x14ac:dyDescent="0.25">
      <c r="A387" s="75">
        <f t="shared" si="5"/>
        <v>379</v>
      </c>
      <c r="B387" s="80">
        <v>1366</v>
      </c>
      <c r="C387" s="77" t="s">
        <v>477</v>
      </c>
      <c r="D387" s="75"/>
      <c r="E387" s="75"/>
      <c r="F387" s="78" t="s">
        <v>509</v>
      </c>
      <c r="G387" s="123"/>
    </row>
    <row r="388" spans="1:7" x14ac:dyDescent="0.25">
      <c r="A388" s="75">
        <f t="shared" si="5"/>
        <v>380</v>
      </c>
      <c r="B388" s="82">
        <v>1591</v>
      </c>
      <c r="C388" s="77" t="s">
        <v>90</v>
      </c>
      <c r="D388" s="75"/>
      <c r="E388" s="75"/>
      <c r="F388" s="79" t="s">
        <v>509</v>
      </c>
      <c r="G388" s="123"/>
    </row>
    <row r="389" spans="1:7" x14ac:dyDescent="0.25">
      <c r="A389" s="75">
        <f t="shared" si="5"/>
        <v>381</v>
      </c>
      <c r="B389" s="80">
        <v>1437</v>
      </c>
      <c r="C389" s="77" t="s">
        <v>102</v>
      </c>
      <c r="D389" s="75"/>
      <c r="E389" s="75"/>
      <c r="F389" s="78" t="s">
        <v>509</v>
      </c>
      <c r="G389" s="123"/>
    </row>
    <row r="390" spans="1:7" ht="30" x14ac:dyDescent="0.25">
      <c r="A390" s="75">
        <f t="shared" si="5"/>
        <v>382</v>
      </c>
      <c r="B390" s="80">
        <v>733</v>
      </c>
      <c r="C390" s="77" t="s">
        <v>118</v>
      </c>
      <c r="D390" s="75"/>
      <c r="E390" s="75"/>
      <c r="F390" s="78" t="s">
        <v>509</v>
      </c>
      <c r="G390" s="123"/>
    </row>
    <row r="391" spans="1:7" ht="30" x14ac:dyDescent="0.25">
      <c r="A391" s="75">
        <f t="shared" si="5"/>
        <v>383</v>
      </c>
      <c r="B391" s="80">
        <v>1247</v>
      </c>
      <c r="C391" s="77" t="s">
        <v>118</v>
      </c>
      <c r="D391" s="75"/>
      <c r="E391" s="75"/>
      <c r="F391" s="78" t="s">
        <v>509</v>
      </c>
      <c r="G391" s="123"/>
    </row>
    <row r="392" spans="1:7" ht="30" x14ac:dyDescent="0.25">
      <c r="A392" s="75">
        <f t="shared" si="5"/>
        <v>384</v>
      </c>
      <c r="B392" s="80">
        <v>732</v>
      </c>
      <c r="C392" s="77" t="s">
        <v>119</v>
      </c>
      <c r="D392" s="75"/>
      <c r="E392" s="75"/>
      <c r="F392" s="78" t="s">
        <v>509</v>
      </c>
      <c r="G392" s="123"/>
    </row>
    <row r="393" spans="1:7" ht="30" x14ac:dyDescent="0.25">
      <c r="A393" s="75">
        <f t="shared" si="5"/>
        <v>385</v>
      </c>
      <c r="B393" s="80">
        <v>1248</v>
      </c>
      <c r="C393" s="77" t="s">
        <v>119</v>
      </c>
      <c r="D393" s="75"/>
      <c r="E393" s="75"/>
      <c r="F393" s="78" t="s">
        <v>509</v>
      </c>
      <c r="G393" s="123"/>
    </row>
    <row r="394" spans="1:7" x14ac:dyDescent="0.25">
      <c r="A394" s="75">
        <f t="shared" si="5"/>
        <v>386</v>
      </c>
      <c r="B394" s="80">
        <v>1369</v>
      </c>
      <c r="C394" s="77" t="s">
        <v>120</v>
      </c>
      <c r="D394" s="75"/>
      <c r="E394" s="75"/>
      <c r="F394" s="78" t="s">
        <v>509</v>
      </c>
      <c r="G394" s="123"/>
    </row>
    <row r="395" spans="1:7" x14ac:dyDescent="0.25">
      <c r="A395" s="75">
        <f t="shared" ref="A395:A458" si="6">A394+1</f>
        <v>387</v>
      </c>
      <c r="B395" s="80">
        <v>1367</v>
      </c>
      <c r="C395" s="77" t="s">
        <v>120</v>
      </c>
      <c r="D395" s="75"/>
      <c r="E395" s="75"/>
      <c r="F395" s="78" t="s">
        <v>509</v>
      </c>
      <c r="G395" s="123"/>
    </row>
    <row r="396" spans="1:7" x14ac:dyDescent="0.25">
      <c r="A396" s="75">
        <f t="shared" si="6"/>
        <v>388</v>
      </c>
      <c r="B396" s="92">
        <v>1453</v>
      </c>
      <c r="C396" s="93" t="s">
        <v>120</v>
      </c>
      <c r="D396" s="75"/>
      <c r="E396" s="75"/>
      <c r="F396" s="94" t="s">
        <v>509</v>
      </c>
      <c r="G396" s="123"/>
    </row>
    <row r="397" spans="1:7" x14ac:dyDescent="0.25">
      <c r="A397" s="75">
        <f t="shared" si="6"/>
        <v>389</v>
      </c>
      <c r="B397" s="80">
        <v>1549</v>
      </c>
      <c r="C397" s="77" t="s">
        <v>120</v>
      </c>
      <c r="D397" s="75"/>
      <c r="E397" s="75"/>
      <c r="F397" s="94" t="s">
        <v>509</v>
      </c>
      <c r="G397" s="123"/>
    </row>
    <row r="398" spans="1:7" x14ac:dyDescent="0.25">
      <c r="A398" s="75">
        <f t="shared" si="6"/>
        <v>390</v>
      </c>
      <c r="B398" s="92">
        <v>1525</v>
      </c>
      <c r="C398" s="93" t="s">
        <v>120</v>
      </c>
      <c r="D398" s="75"/>
      <c r="E398" s="75"/>
      <c r="F398" s="94" t="s">
        <v>509</v>
      </c>
      <c r="G398" s="123"/>
    </row>
    <row r="399" spans="1:7" x14ac:dyDescent="0.25">
      <c r="A399" s="75">
        <f t="shared" si="6"/>
        <v>391</v>
      </c>
      <c r="B399" s="92">
        <v>1528</v>
      </c>
      <c r="C399" s="93" t="s">
        <v>120</v>
      </c>
      <c r="D399" s="75"/>
      <c r="E399" s="75"/>
      <c r="F399" s="94" t="s">
        <v>509</v>
      </c>
      <c r="G399" s="123"/>
    </row>
    <row r="400" spans="1:7" x14ac:dyDescent="0.25">
      <c r="A400" s="75">
        <f t="shared" si="6"/>
        <v>392</v>
      </c>
      <c r="B400" s="92">
        <v>1561</v>
      </c>
      <c r="C400" s="93" t="s">
        <v>120</v>
      </c>
      <c r="D400" s="75"/>
      <c r="E400" s="75"/>
      <c r="F400" s="94" t="s">
        <v>509</v>
      </c>
      <c r="G400" s="123"/>
    </row>
    <row r="401" spans="1:7" x14ac:dyDescent="0.25">
      <c r="A401" s="75">
        <f t="shared" si="6"/>
        <v>393</v>
      </c>
      <c r="B401" s="82">
        <v>1197</v>
      </c>
      <c r="C401" s="79" t="s">
        <v>514</v>
      </c>
      <c r="D401" s="75"/>
      <c r="E401" s="75"/>
      <c r="F401" s="79" t="s">
        <v>509</v>
      </c>
      <c r="G401" s="123"/>
    </row>
    <row r="402" spans="1:7" x14ac:dyDescent="0.25">
      <c r="A402" s="75">
        <f t="shared" si="6"/>
        <v>394</v>
      </c>
      <c r="B402" s="82">
        <v>973</v>
      </c>
      <c r="C402" s="79" t="s">
        <v>125</v>
      </c>
      <c r="D402" s="75"/>
      <c r="E402" s="75"/>
      <c r="F402" s="79" t="s">
        <v>509</v>
      </c>
      <c r="G402" s="123"/>
    </row>
    <row r="403" spans="1:7" x14ac:dyDescent="0.25">
      <c r="A403" s="75">
        <f t="shared" si="6"/>
        <v>395</v>
      </c>
      <c r="B403" s="82">
        <v>1563</v>
      </c>
      <c r="C403" s="79" t="s">
        <v>125</v>
      </c>
      <c r="D403" s="75"/>
      <c r="E403" s="75"/>
      <c r="F403" s="79" t="s">
        <v>509</v>
      </c>
      <c r="G403" s="123"/>
    </row>
    <row r="404" spans="1:7" x14ac:dyDescent="0.25">
      <c r="A404" s="75">
        <f t="shared" si="6"/>
        <v>396</v>
      </c>
      <c r="B404" s="82">
        <v>1347</v>
      </c>
      <c r="C404" s="79" t="s">
        <v>69</v>
      </c>
      <c r="D404" s="75"/>
      <c r="E404" s="75"/>
      <c r="F404" s="79" t="s">
        <v>509</v>
      </c>
      <c r="G404" s="123"/>
    </row>
    <row r="405" spans="1:7" x14ac:dyDescent="0.25">
      <c r="A405" s="75">
        <f t="shared" si="6"/>
        <v>397</v>
      </c>
      <c r="B405" s="82">
        <v>1198</v>
      </c>
      <c r="C405" s="79" t="s">
        <v>69</v>
      </c>
      <c r="D405" s="75"/>
      <c r="E405" s="75"/>
      <c r="F405" s="79" t="s">
        <v>509</v>
      </c>
      <c r="G405" s="123"/>
    </row>
    <row r="406" spans="1:7" x14ac:dyDescent="0.25">
      <c r="A406" s="75">
        <f t="shared" si="6"/>
        <v>398</v>
      </c>
      <c r="B406" s="82">
        <v>1274</v>
      </c>
      <c r="C406" s="79" t="s">
        <v>69</v>
      </c>
      <c r="D406" s="75"/>
      <c r="E406" s="75"/>
      <c r="F406" s="79" t="s">
        <v>509</v>
      </c>
      <c r="G406" s="123"/>
    </row>
    <row r="407" spans="1:7" x14ac:dyDescent="0.25">
      <c r="A407" s="75">
        <f t="shared" si="6"/>
        <v>399</v>
      </c>
      <c r="B407" s="82">
        <v>1527</v>
      </c>
      <c r="C407" s="79" t="s">
        <v>69</v>
      </c>
      <c r="D407" s="75"/>
      <c r="E407" s="75"/>
      <c r="F407" s="79" t="s">
        <v>509</v>
      </c>
      <c r="G407" s="123"/>
    </row>
    <row r="408" spans="1:7" x14ac:dyDescent="0.25">
      <c r="A408" s="75">
        <f t="shared" si="6"/>
        <v>400</v>
      </c>
      <c r="B408" s="82">
        <v>1647</v>
      </c>
      <c r="C408" s="79" t="s">
        <v>69</v>
      </c>
      <c r="D408" s="75"/>
      <c r="E408" s="75"/>
      <c r="F408" s="79" t="s">
        <v>509</v>
      </c>
      <c r="G408" s="123"/>
    </row>
    <row r="409" spans="1:7" ht="30" x14ac:dyDescent="0.25">
      <c r="A409" s="75">
        <f t="shared" si="6"/>
        <v>401</v>
      </c>
      <c r="B409" s="80">
        <v>1057</v>
      </c>
      <c r="C409" s="79" t="s">
        <v>126</v>
      </c>
      <c r="D409" s="75"/>
      <c r="E409" s="75"/>
      <c r="F409" s="78" t="s">
        <v>509</v>
      </c>
      <c r="G409" s="123"/>
    </row>
    <row r="410" spans="1:7" ht="30" x14ac:dyDescent="0.25">
      <c r="A410" s="75">
        <f t="shared" si="6"/>
        <v>402</v>
      </c>
      <c r="B410" s="82">
        <v>1316</v>
      </c>
      <c r="C410" s="79" t="s">
        <v>515</v>
      </c>
      <c r="D410" s="75"/>
      <c r="E410" s="75"/>
      <c r="F410" s="79" t="s">
        <v>509</v>
      </c>
      <c r="G410" s="123"/>
    </row>
    <row r="411" spans="1:7" x14ac:dyDescent="0.25">
      <c r="A411" s="75">
        <f t="shared" si="6"/>
        <v>403</v>
      </c>
      <c r="B411" s="82">
        <v>1206</v>
      </c>
      <c r="C411" s="79" t="s">
        <v>516</v>
      </c>
      <c r="D411" s="75"/>
      <c r="E411" s="75"/>
      <c r="F411" s="79" t="s">
        <v>509</v>
      </c>
      <c r="G411" s="123"/>
    </row>
    <row r="412" spans="1:7" x14ac:dyDescent="0.25">
      <c r="A412" s="75">
        <f t="shared" si="6"/>
        <v>404</v>
      </c>
      <c r="B412" s="82">
        <v>1143</v>
      </c>
      <c r="C412" s="79" t="s">
        <v>130</v>
      </c>
      <c r="D412" s="75"/>
      <c r="E412" s="75"/>
      <c r="F412" s="79" t="s">
        <v>509</v>
      </c>
      <c r="G412" s="123"/>
    </row>
    <row r="413" spans="1:7" x14ac:dyDescent="0.25">
      <c r="A413" s="75">
        <f t="shared" si="6"/>
        <v>405</v>
      </c>
      <c r="B413" s="82">
        <v>1586</v>
      </c>
      <c r="C413" s="79" t="s">
        <v>517</v>
      </c>
      <c r="D413" s="75"/>
      <c r="E413" s="75"/>
      <c r="F413" s="79" t="s">
        <v>509</v>
      </c>
      <c r="G413" s="123"/>
    </row>
    <row r="414" spans="1:7" x14ac:dyDescent="0.25">
      <c r="A414" s="75">
        <f t="shared" si="6"/>
        <v>406</v>
      </c>
      <c r="B414" s="82">
        <v>1587</v>
      </c>
      <c r="C414" s="79" t="s">
        <v>517</v>
      </c>
      <c r="D414" s="75"/>
      <c r="E414" s="75"/>
      <c r="F414" s="79" t="s">
        <v>509</v>
      </c>
      <c r="G414" s="123"/>
    </row>
    <row r="415" spans="1:7" x14ac:dyDescent="0.25">
      <c r="A415" s="75">
        <f t="shared" si="6"/>
        <v>407</v>
      </c>
      <c r="B415" s="82">
        <v>1588</v>
      </c>
      <c r="C415" s="79" t="s">
        <v>517</v>
      </c>
      <c r="D415" s="75"/>
      <c r="E415" s="75"/>
      <c r="F415" s="79" t="s">
        <v>509</v>
      </c>
      <c r="G415" s="123"/>
    </row>
    <row r="416" spans="1:7" x14ac:dyDescent="0.25">
      <c r="A416" s="75">
        <f t="shared" si="6"/>
        <v>408</v>
      </c>
      <c r="B416" s="82">
        <v>1196</v>
      </c>
      <c r="C416" s="79" t="s">
        <v>132</v>
      </c>
      <c r="D416" s="75"/>
      <c r="E416" s="75"/>
      <c r="F416" s="79" t="s">
        <v>509</v>
      </c>
      <c r="G416" s="123"/>
    </row>
    <row r="417" spans="1:7" x14ac:dyDescent="0.25">
      <c r="A417" s="75">
        <f t="shared" si="6"/>
        <v>409</v>
      </c>
      <c r="B417" s="82">
        <v>1202</v>
      </c>
      <c r="C417" s="79" t="s">
        <v>132</v>
      </c>
      <c r="D417" s="75"/>
      <c r="E417" s="75"/>
      <c r="F417" s="79" t="s">
        <v>509</v>
      </c>
      <c r="G417" s="123"/>
    </row>
    <row r="418" spans="1:7" x14ac:dyDescent="0.25">
      <c r="A418" s="75">
        <f t="shared" si="6"/>
        <v>410</v>
      </c>
      <c r="B418" s="82">
        <v>1194</v>
      </c>
      <c r="C418" s="79" t="s">
        <v>132</v>
      </c>
      <c r="D418" s="75"/>
      <c r="E418" s="75"/>
      <c r="F418" s="79" t="s">
        <v>509</v>
      </c>
      <c r="G418" s="123"/>
    </row>
    <row r="419" spans="1:7" x14ac:dyDescent="0.25">
      <c r="A419" s="75">
        <f t="shared" si="6"/>
        <v>411</v>
      </c>
      <c r="B419" s="82">
        <v>1184</v>
      </c>
      <c r="C419" s="79" t="s">
        <v>518</v>
      </c>
      <c r="D419" s="75"/>
      <c r="E419" s="75"/>
      <c r="F419" s="79" t="s">
        <v>509</v>
      </c>
      <c r="G419" s="123"/>
    </row>
    <row r="420" spans="1:7" x14ac:dyDescent="0.25">
      <c r="A420" s="75">
        <f t="shared" si="6"/>
        <v>412</v>
      </c>
      <c r="B420" s="82">
        <v>1056</v>
      </c>
      <c r="C420" s="79" t="s">
        <v>136</v>
      </c>
      <c r="D420" s="75"/>
      <c r="E420" s="75"/>
      <c r="F420" s="79" t="s">
        <v>509</v>
      </c>
      <c r="G420" s="123"/>
    </row>
    <row r="421" spans="1:7" x14ac:dyDescent="0.25">
      <c r="A421" s="75">
        <f t="shared" si="6"/>
        <v>413</v>
      </c>
      <c r="B421" s="82">
        <v>1075</v>
      </c>
      <c r="C421" s="79" t="s">
        <v>138</v>
      </c>
      <c r="D421" s="75"/>
      <c r="E421" s="75"/>
      <c r="F421" s="79" t="s">
        <v>509</v>
      </c>
      <c r="G421" s="123"/>
    </row>
    <row r="422" spans="1:7" x14ac:dyDescent="0.25">
      <c r="A422" s="75">
        <f t="shared" si="6"/>
        <v>414</v>
      </c>
      <c r="B422" s="82">
        <v>1537</v>
      </c>
      <c r="C422" s="79" t="s">
        <v>142</v>
      </c>
      <c r="D422" s="75"/>
      <c r="E422" s="75"/>
      <c r="F422" s="79" t="s">
        <v>509</v>
      </c>
      <c r="G422" s="123"/>
    </row>
    <row r="423" spans="1:7" x14ac:dyDescent="0.25">
      <c r="A423" s="75">
        <f t="shared" si="6"/>
        <v>415</v>
      </c>
      <c r="B423" s="82">
        <v>1535</v>
      </c>
      <c r="C423" s="79" t="s">
        <v>142</v>
      </c>
      <c r="D423" s="75"/>
      <c r="E423" s="75"/>
      <c r="F423" s="79" t="s">
        <v>509</v>
      </c>
      <c r="G423" s="123"/>
    </row>
    <row r="424" spans="1:7" x14ac:dyDescent="0.25">
      <c r="A424" s="75">
        <f t="shared" si="6"/>
        <v>416</v>
      </c>
      <c r="B424" s="80">
        <v>1132</v>
      </c>
      <c r="C424" s="79" t="s">
        <v>519</v>
      </c>
      <c r="D424" s="75"/>
      <c r="E424" s="75"/>
      <c r="F424" s="79" t="s">
        <v>509</v>
      </c>
      <c r="G424" s="123"/>
    </row>
    <row r="425" spans="1:7" x14ac:dyDescent="0.25">
      <c r="A425" s="75">
        <f t="shared" si="6"/>
        <v>417</v>
      </c>
      <c r="B425" s="80">
        <v>1376</v>
      </c>
      <c r="C425" s="77" t="s">
        <v>29</v>
      </c>
      <c r="D425" s="75"/>
      <c r="E425" s="75"/>
      <c r="F425" s="78" t="s">
        <v>509</v>
      </c>
      <c r="G425" s="123"/>
    </row>
    <row r="426" spans="1:7" ht="30" x14ac:dyDescent="0.25">
      <c r="A426" s="75">
        <f t="shared" si="6"/>
        <v>418</v>
      </c>
      <c r="B426" s="80">
        <v>1144</v>
      </c>
      <c r="C426" s="77" t="s">
        <v>147</v>
      </c>
      <c r="D426" s="75"/>
      <c r="E426" s="75"/>
      <c r="F426" s="79" t="s">
        <v>509</v>
      </c>
      <c r="G426" s="123"/>
    </row>
    <row r="427" spans="1:7" x14ac:dyDescent="0.25">
      <c r="A427" s="75">
        <f t="shared" si="6"/>
        <v>419</v>
      </c>
      <c r="B427" s="80">
        <v>1298</v>
      </c>
      <c r="C427" s="77" t="s">
        <v>29</v>
      </c>
      <c r="D427" s="75"/>
      <c r="E427" s="75"/>
      <c r="F427" s="79" t="s">
        <v>509</v>
      </c>
      <c r="G427" s="123"/>
    </row>
    <row r="428" spans="1:7" x14ac:dyDescent="0.25">
      <c r="A428" s="75">
        <f t="shared" si="6"/>
        <v>420</v>
      </c>
      <c r="B428" s="80">
        <v>1149</v>
      </c>
      <c r="C428" s="77" t="s">
        <v>463</v>
      </c>
      <c r="D428" s="75"/>
      <c r="E428" s="75"/>
      <c r="F428" s="79" t="s">
        <v>509</v>
      </c>
      <c r="G428" s="123"/>
    </row>
    <row r="429" spans="1:7" x14ac:dyDescent="0.25">
      <c r="A429" s="75">
        <f t="shared" si="6"/>
        <v>421</v>
      </c>
      <c r="B429" s="80">
        <v>1103</v>
      </c>
      <c r="C429" s="77" t="s">
        <v>463</v>
      </c>
      <c r="D429" s="75"/>
      <c r="E429" s="75"/>
      <c r="F429" s="79" t="s">
        <v>509</v>
      </c>
      <c r="G429" s="123"/>
    </row>
    <row r="430" spans="1:7" x14ac:dyDescent="0.25">
      <c r="A430" s="75">
        <f t="shared" si="6"/>
        <v>422</v>
      </c>
      <c r="B430" s="80">
        <v>1150</v>
      </c>
      <c r="C430" s="77" t="s">
        <v>463</v>
      </c>
      <c r="D430" s="75"/>
      <c r="E430" s="75"/>
      <c r="F430" s="79" t="s">
        <v>509</v>
      </c>
      <c r="G430" s="123"/>
    </row>
    <row r="431" spans="1:7" x14ac:dyDescent="0.25">
      <c r="A431" s="75">
        <f t="shared" si="6"/>
        <v>423</v>
      </c>
      <c r="B431" s="82">
        <v>1107</v>
      </c>
      <c r="C431" s="77" t="s">
        <v>463</v>
      </c>
      <c r="D431" s="75"/>
      <c r="E431" s="75"/>
      <c r="F431" s="78" t="s">
        <v>509</v>
      </c>
      <c r="G431" s="123"/>
    </row>
    <row r="432" spans="1:7" x14ac:dyDescent="0.25">
      <c r="A432" s="75">
        <f t="shared" si="6"/>
        <v>424</v>
      </c>
      <c r="B432" s="80">
        <v>1602</v>
      </c>
      <c r="C432" s="77" t="s">
        <v>520</v>
      </c>
      <c r="D432" s="75"/>
      <c r="E432" s="75"/>
      <c r="F432" s="79" t="s">
        <v>509</v>
      </c>
      <c r="G432" s="123"/>
    </row>
    <row r="433" spans="1:7" ht="30" x14ac:dyDescent="0.25">
      <c r="A433" s="75">
        <f t="shared" si="6"/>
        <v>425</v>
      </c>
      <c r="B433" s="80">
        <v>1304</v>
      </c>
      <c r="C433" s="77" t="s">
        <v>158</v>
      </c>
      <c r="D433" s="75"/>
      <c r="E433" s="75"/>
      <c r="F433" s="79" t="s">
        <v>509</v>
      </c>
      <c r="G433" s="123"/>
    </row>
    <row r="434" spans="1:7" x14ac:dyDescent="0.25">
      <c r="A434" s="75">
        <f t="shared" si="6"/>
        <v>426</v>
      </c>
      <c r="B434" s="80">
        <v>1047</v>
      </c>
      <c r="C434" s="77" t="s">
        <v>159</v>
      </c>
      <c r="D434" s="75"/>
      <c r="E434" s="75"/>
      <c r="F434" s="79" t="s">
        <v>509</v>
      </c>
      <c r="G434" s="123"/>
    </row>
    <row r="435" spans="1:7" x14ac:dyDescent="0.25">
      <c r="A435" s="75">
        <f t="shared" si="6"/>
        <v>427</v>
      </c>
      <c r="B435" s="80">
        <v>1156</v>
      </c>
      <c r="C435" s="77" t="s">
        <v>159</v>
      </c>
      <c r="D435" s="75"/>
      <c r="E435" s="75"/>
      <c r="F435" s="79" t="s">
        <v>509</v>
      </c>
      <c r="G435" s="123"/>
    </row>
    <row r="436" spans="1:7" x14ac:dyDescent="0.25">
      <c r="A436" s="75">
        <f t="shared" si="6"/>
        <v>428</v>
      </c>
      <c r="B436" s="80">
        <v>472</v>
      </c>
      <c r="C436" s="77" t="s">
        <v>159</v>
      </c>
      <c r="D436" s="75"/>
      <c r="E436" s="75"/>
      <c r="F436" s="79" t="s">
        <v>509</v>
      </c>
      <c r="G436" s="123"/>
    </row>
    <row r="437" spans="1:7" ht="45" x14ac:dyDescent="0.25">
      <c r="A437" s="75">
        <f t="shared" si="6"/>
        <v>429</v>
      </c>
      <c r="B437" s="80">
        <v>1182</v>
      </c>
      <c r="C437" s="77" t="s">
        <v>160</v>
      </c>
      <c r="D437" s="75"/>
      <c r="E437" s="75"/>
      <c r="F437" s="79" t="s">
        <v>509</v>
      </c>
      <c r="G437" s="123"/>
    </row>
    <row r="438" spans="1:7" x14ac:dyDescent="0.25">
      <c r="A438" s="75">
        <f t="shared" si="6"/>
        <v>430</v>
      </c>
      <c r="B438" s="80">
        <v>1323</v>
      </c>
      <c r="C438" s="77" t="s">
        <v>159</v>
      </c>
      <c r="D438" s="75"/>
      <c r="E438" s="75"/>
      <c r="F438" s="79" t="s">
        <v>509</v>
      </c>
      <c r="G438" s="123"/>
    </row>
    <row r="439" spans="1:7" x14ac:dyDescent="0.25">
      <c r="A439" s="75">
        <f t="shared" si="6"/>
        <v>431</v>
      </c>
      <c r="B439" s="80">
        <v>1155</v>
      </c>
      <c r="C439" s="77" t="s">
        <v>159</v>
      </c>
      <c r="D439" s="75"/>
      <c r="E439" s="75"/>
      <c r="F439" s="79" t="s">
        <v>509</v>
      </c>
      <c r="G439" s="123"/>
    </row>
    <row r="440" spans="1:7" x14ac:dyDescent="0.25">
      <c r="A440" s="75">
        <f t="shared" si="6"/>
        <v>432</v>
      </c>
      <c r="B440" s="80">
        <v>1412</v>
      </c>
      <c r="C440" s="77" t="s">
        <v>159</v>
      </c>
      <c r="D440" s="75"/>
      <c r="E440" s="75"/>
      <c r="F440" s="79" t="s">
        <v>509</v>
      </c>
      <c r="G440" s="123"/>
    </row>
    <row r="441" spans="1:7" ht="45" x14ac:dyDescent="0.25">
      <c r="A441" s="75">
        <f t="shared" si="6"/>
        <v>433</v>
      </c>
      <c r="B441" s="80">
        <v>366</v>
      </c>
      <c r="C441" s="77" t="s">
        <v>521</v>
      </c>
      <c r="D441" s="75"/>
      <c r="E441" s="75"/>
      <c r="F441" s="79" t="s">
        <v>509</v>
      </c>
      <c r="G441" s="123"/>
    </row>
    <row r="442" spans="1:7" ht="30" x14ac:dyDescent="0.25">
      <c r="A442" s="75">
        <f t="shared" si="6"/>
        <v>434</v>
      </c>
      <c r="B442" s="80">
        <v>1403</v>
      </c>
      <c r="C442" s="77" t="s">
        <v>522</v>
      </c>
      <c r="D442" s="75"/>
      <c r="E442" s="75"/>
      <c r="F442" s="79" t="s">
        <v>509</v>
      </c>
      <c r="G442" s="123"/>
    </row>
    <row r="443" spans="1:7" ht="30" x14ac:dyDescent="0.25">
      <c r="A443" s="75">
        <f t="shared" si="6"/>
        <v>435</v>
      </c>
      <c r="B443" s="80">
        <v>1322</v>
      </c>
      <c r="C443" s="77" t="s">
        <v>523</v>
      </c>
      <c r="D443" s="75"/>
      <c r="E443" s="75"/>
      <c r="F443" s="79" t="s">
        <v>509</v>
      </c>
      <c r="G443" s="123"/>
    </row>
    <row r="444" spans="1:7" ht="30" x14ac:dyDescent="0.25">
      <c r="A444" s="75">
        <f t="shared" si="6"/>
        <v>436</v>
      </c>
      <c r="B444" s="80">
        <v>1583</v>
      </c>
      <c r="C444" s="77" t="s">
        <v>523</v>
      </c>
      <c r="D444" s="75"/>
      <c r="E444" s="75"/>
      <c r="F444" s="79" t="s">
        <v>509</v>
      </c>
      <c r="G444" s="123"/>
    </row>
    <row r="445" spans="1:7" ht="30" x14ac:dyDescent="0.25">
      <c r="A445" s="75">
        <f t="shared" si="6"/>
        <v>437</v>
      </c>
      <c r="B445" s="80">
        <v>578</v>
      </c>
      <c r="C445" s="77" t="s">
        <v>524</v>
      </c>
      <c r="D445" s="75"/>
      <c r="E445" s="75"/>
      <c r="F445" s="79" t="s">
        <v>509</v>
      </c>
      <c r="G445" s="123"/>
    </row>
    <row r="446" spans="1:7" ht="30" x14ac:dyDescent="0.25">
      <c r="A446" s="75">
        <f t="shared" si="6"/>
        <v>438</v>
      </c>
      <c r="B446" s="80">
        <v>931</v>
      </c>
      <c r="C446" s="77" t="s">
        <v>524</v>
      </c>
      <c r="D446" s="75"/>
      <c r="E446" s="75"/>
      <c r="F446" s="79" t="s">
        <v>509</v>
      </c>
      <c r="G446" s="123"/>
    </row>
    <row r="447" spans="1:7" ht="30" x14ac:dyDescent="0.25">
      <c r="A447" s="75">
        <f t="shared" si="6"/>
        <v>439</v>
      </c>
      <c r="B447" s="80">
        <v>1190</v>
      </c>
      <c r="C447" s="77" t="s">
        <v>523</v>
      </c>
      <c r="D447" s="75"/>
      <c r="E447" s="75"/>
      <c r="F447" s="79" t="s">
        <v>509</v>
      </c>
      <c r="G447" s="123"/>
    </row>
    <row r="448" spans="1:7" x14ac:dyDescent="0.25">
      <c r="A448" s="75">
        <f t="shared" si="6"/>
        <v>440</v>
      </c>
      <c r="B448" s="80">
        <v>1530</v>
      </c>
      <c r="C448" s="77" t="s">
        <v>166</v>
      </c>
      <c r="D448" s="75"/>
      <c r="E448" s="75"/>
      <c r="F448" s="79" t="s">
        <v>509</v>
      </c>
      <c r="G448" s="123"/>
    </row>
    <row r="449" spans="1:7" x14ac:dyDescent="0.25">
      <c r="A449" s="75">
        <f t="shared" si="6"/>
        <v>441</v>
      </c>
      <c r="B449" s="80">
        <v>1481</v>
      </c>
      <c r="C449" s="77" t="s">
        <v>112</v>
      </c>
      <c r="D449" s="75"/>
      <c r="E449" s="75"/>
      <c r="F449" s="79" t="s">
        <v>509</v>
      </c>
      <c r="G449" s="123"/>
    </row>
    <row r="450" spans="1:7" x14ac:dyDescent="0.25">
      <c r="A450" s="75">
        <f t="shared" si="6"/>
        <v>442</v>
      </c>
      <c r="B450" s="80">
        <v>1117</v>
      </c>
      <c r="C450" s="77" t="s">
        <v>29</v>
      </c>
      <c r="D450" s="75"/>
      <c r="E450" s="75"/>
      <c r="F450" s="78" t="s">
        <v>509</v>
      </c>
      <c r="G450" s="123"/>
    </row>
    <row r="451" spans="1:7" x14ac:dyDescent="0.25">
      <c r="A451" s="75">
        <f t="shared" si="6"/>
        <v>443</v>
      </c>
      <c r="B451" s="80">
        <v>1312</v>
      </c>
      <c r="C451" s="77" t="s">
        <v>170</v>
      </c>
      <c r="D451" s="75"/>
      <c r="E451" s="75"/>
      <c r="F451" s="79" t="s">
        <v>509</v>
      </c>
      <c r="G451" s="123"/>
    </row>
    <row r="452" spans="1:7" x14ac:dyDescent="0.25">
      <c r="A452" s="75">
        <f t="shared" si="6"/>
        <v>444</v>
      </c>
      <c r="B452" s="80">
        <v>1297</v>
      </c>
      <c r="C452" s="77" t="s">
        <v>170</v>
      </c>
      <c r="D452" s="75"/>
      <c r="E452" s="75"/>
      <c r="F452" s="79" t="s">
        <v>509</v>
      </c>
      <c r="G452" s="123"/>
    </row>
    <row r="453" spans="1:7" ht="30" x14ac:dyDescent="0.25">
      <c r="A453" s="75">
        <f t="shared" si="6"/>
        <v>445</v>
      </c>
      <c r="B453" s="80">
        <v>1639</v>
      </c>
      <c r="C453" s="95" t="s">
        <v>525</v>
      </c>
      <c r="D453" s="75"/>
      <c r="E453" s="75"/>
      <c r="F453" s="79" t="s">
        <v>509</v>
      </c>
      <c r="G453" s="123"/>
    </row>
    <row r="454" spans="1:7" ht="30" x14ac:dyDescent="0.25">
      <c r="A454" s="75">
        <f t="shared" si="6"/>
        <v>446</v>
      </c>
      <c r="B454" s="80">
        <v>1183</v>
      </c>
      <c r="C454" s="77" t="s">
        <v>174</v>
      </c>
      <c r="D454" s="75"/>
      <c r="E454" s="75"/>
      <c r="F454" s="79" t="s">
        <v>509</v>
      </c>
      <c r="G454" s="123"/>
    </row>
    <row r="455" spans="1:7" x14ac:dyDescent="0.25">
      <c r="A455" s="75">
        <f t="shared" si="6"/>
        <v>447</v>
      </c>
      <c r="B455" s="80">
        <v>1069</v>
      </c>
      <c r="C455" s="83" t="s">
        <v>175</v>
      </c>
      <c r="D455" s="75"/>
      <c r="E455" s="75"/>
      <c r="F455" s="79" t="s">
        <v>509</v>
      </c>
      <c r="G455" s="123"/>
    </row>
    <row r="456" spans="1:7" ht="30" x14ac:dyDescent="0.25">
      <c r="A456" s="75">
        <f t="shared" si="6"/>
        <v>448</v>
      </c>
      <c r="B456" s="80">
        <v>1228</v>
      </c>
      <c r="C456" s="77" t="s">
        <v>178</v>
      </c>
      <c r="D456" s="75"/>
      <c r="E456" s="75"/>
      <c r="F456" s="78" t="s">
        <v>509</v>
      </c>
      <c r="G456" s="123"/>
    </row>
    <row r="457" spans="1:7" ht="30" x14ac:dyDescent="0.25">
      <c r="A457" s="75">
        <f t="shared" si="6"/>
        <v>449</v>
      </c>
      <c r="B457" s="80">
        <v>1272</v>
      </c>
      <c r="C457" s="77" t="s">
        <v>178</v>
      </c>
      <c r="D457" s="75"/>
      <c r="E457" s="75"/>
      <c r="F457" s="79" t="s">
        <v>509</v>
      </c>
      <c r="G457" s="123"/>
    </row>
    <row r="458" spans="1:7" ht="30" x14ac:dyDescent="0.25">
      <c r="A458" s="75">
        <f t="shared" si="6"/>
        <v>450</v>
      </c>
      <c r="B458" s="82">
        <v>1560</v>
      </c>
      <c r="C458" s="77" t="s">
        <v>178</v>
      </c>
      <c r="D458" s="75"/>
      <c r="E458" s="75"/>
      <c r="F458" s="79" t="s">
        <v>509</v>
      </c>
      <c r="G458" s="123"/>
    </row>
    <row r="459" spans="1:7" x14ac:dyDescent="0.25">
      <c r="A459" s="75">
        <f t="shared" ref="A459:A522" si="7">A458+1</f>
        <v>451</v>
      </c>
      <c r="B459" s="82">
        <v>1584</v>
      </c>
      <c r="C459" s="77" t="s">
        <v>179</v>
      </c>
      <c r="D459" s="75"/>
      <c r="E459" s="75"/>
      <c r="F459" s="79" t="s">
        <v>509</v>
      </c>
      <c r="G459" s="123"/>
    </row>
    <row r="460" spans="1:7" x14ac:dyDescent="0.25">
      <c r="A460" s="75">
        <f t="shared" si="7"/>
        <v>452</v>
      </c>
      <c r="B460" s="80">
        <v>1391</v>
      </c>
      <c r="C460" s="77" t="s">
        <v>526</v>
      </c>
      <c r="D460" s="75"/>
      <c r="E460" s="75"/>
      <c r="F460" s="79" t="s">
        <v>509</v>
      </c>
      <c r="G460" s="123"/>
    </row>
    <row r="461" spans="1:7" x14ac:dyDescent="0.25">
      <c r="A461" s="75">
        <f t="shared" si="7"/>
        <v>453</v>
      </c>
      <c r="B461" s="80">
        <v>1500</v>
      </c>
      <c r="C461" s="77" t="s">
        <v>526</v>
      </c>
      <c r="D461" s="75"/>
      <c r="E461" s="75"/>
      <c r="F461" s="79" t="s">
        <v>509</v>
      </c>
      <c r="G461" s="123"/>
    </row>
    <row r="462" spans="1:7" x14ac:dyDescent="0.25">
      <c r="A462" s="75">
        <f t="shared" si="7"/>
        <v>454</v>
      </c>
      <c r="B462" s="80">
        <v>1393</v>
      </c>
      <c r="C462" s="77" t="s">
        <v>526</v>
      </c>
      <c r="D462" s="75"/>
      <c r="E462" s="75"/>
      <c r="F462" s="79" t="s">
        <v>509</v>
      </c>
      <c r="G462" s="123"/>
    </row>
    <row r="463" spans="1:7" x14ac:dyDescent="0.25">
      <c r="A463" s="75">
        <f t="shared" si="7"/>
        <v>455</v>
      </c>
      <c r="B463" s="80"/>
      <c r="C463" s="77" t="s">
        <v>526</v>
      </c>
      <c r="D463" s="75"/>
      <c r="E463" s="75"/>
      <c r="F463" s="79" t="s">
        <v>509</v>
      </c>
      <c r="G463" s="123"/>
    </row>
    <row r="464" spans="1:7" x14ac:dyDescent="0.25">
      <c r="A464" s="75">
        <f t="shared" si="7"/>
        <v>456</v>
      </c>
      <c r="B464" s="80">
        <v>1657</v>
      </c>
      <c r="C464" s="77" t="s">
        <v>526</v>
      </c>
      <c r="D464" s="75"/>
      <c r="E464" s="75"/>
      <c r="F464" s="79" t="s">
        <v>509</v>
      </c>
      <c r="G464" s="123"/>
    </row>
    <row r="465" spans="1:7" ht="30" x14ac:dyDescent="0.25">
      <c r="A465" s="75">
        <f t="shared" si="7"/>
        <v>457</v>
      </c>
      <c r="B465" s="80">
        <v>1544</v>
      </c>
      <c r="C465" s="77" t="s">
        <v>181</v>
      </c>
      <c r="D465" s="75"/>
      <c r="E465" s="75"/>
      <c r="F465" s="78" t="s">
        <v>509</v>
      </c>
      <c r="G465" s="123"/>
    </row>
    <row r="466" spans="1:7" ht="30" x14ac:dyDescent="0.25">
      <c r="A466" s="75">
        <f t="shared" si="7"/>
        <v>458</v>
      </c>
      <c r="B466" s="80">
        <v>1084</v>
      </c>
      <c r="C466" s="77" t="s">
        <v>182</v>
      </c>
      <c r="D466" s="75"/>
      <c r="E466" s="75"/>
      <c r="F466" s="79" t="s">
        <v>509</v>
      </c>
      <c r="G466" s="123"/>
    </row>
    <row r="467" spans="1:7" x14ac:dyDescent="0.25">
      <c r="A467" s="75">
        <f t="shared" si="7"/>
        <v>459</v>
      </c>
      <c r="B467" s="92">
        <v>1167</v>
      </c>
      <c r="C467" s="93" t="s">
        <v>29</v>
      </c>
      <c r="D467" s="75"/>
      <c r="E467" s="75"/>
      <c r="F467" s="94" t="s">
        <v>509</v>
      </c>
      <c r="G467" s="123"/>
    </row>
    <row r="468" spans="1:7" x14ac:dyDescent="0.25">
      <c r="A468" s="75">
        <f t="shared" si="7"/>
        <v>460</v>
      </c>
      <c r="B468" s="92">
        <v>1628</v>
      </c>
      <c r="C468" s="93" t="s">
        <v>527</v>
      </c>
      <c r="D468" s="75"/>
      <c r="E468" s="75"/>
      <c r="F468" s="94" t="s">
        <v>509</v>
      </c>
      <c r="G468" s="123"/>
    </row>
    <row r="469" spans="1:7" x14ac:dyDescent="0.25">
      <c r="A469" s="75">
        <f t="shared" si="7"/>
        <v>461</v>
      </c>
      <c r="B469" s="80">
        <v>1294</v>
      </c>
      <c r="C469" s="77" t="s">
        <v>48</v>
      </c>
      <c r="D469" s="75"/>
      <c r="E469" s="75"/>
      <c r="F469" s="79" t="s">
        <v>509</v>
      </c>
      <c r="G469" s="123"/>
    </row>
    <row r="470" spans="1:7" ht="30" x14ac:dyDescent="0.25">
      <c r="A470" s="75">
        <f t="shared" si="7"/>
        <v>462</v>
      </c>
      <c r="B470" s="96">
        <v>1641</v>
      </c>
      <c r="C470" s="77" t="s">
        <v>169</v>
      </c>
      <c r="D470" s="75"/>
      <c r="E470" s="75"/>
      <c r="F470" s="90" t="s">
        <v>509</v>
      </c>
      <c r="G470" s="123"/>
    </row>
    <row r="471" spans="1:7" ht="30" x14ac:dyDescent="0.25">
      <c r="A471" s="75">
        <f t="shared" si="7"/>
        <v>463</v>
      </c>
      <c r="B471" s="80">
        <v>1477</v>
      </c>
      <c r="C471" s="77" t="s">
        <v>187</v>
      </c>
      <c r="D471" s="75"/>
      <c r="E471" s="75"/>
      <c r="F471" s="78" t="s">
        <v>509</v>
      </c>
      <c r="G471" s="123"/>
    </row>
    <row r="472" spans="1:7" ht="30" x14ac:dyDescent="0.25">
      <c r="A472" s="75">
        <f t="shared" si="7"/>
        <v>464</v>
      </c>
      <c r="B472" s="80">
        <v>1327</v>
      </c>
      <c r="C472" s="77" t="s">
        <v>188</v>
      </c>
      <c r="D472" s="75"/>
      <c r="E472" s="75"/>
      <c r="F472" s="78" t="s">
        <v>509</v>
      </c>
      <c r="G472" s="123"/>
    </row>
    <row r="473" spans="1:7" ht="30" x14ac:dyDescent="0.25">
      <c r="A473" s="75">
        <f t="shared" si="7"/>
        <v>465</v>
      </c>
      <c r="B473" s="80">
        <v>1136</v>
      </c>
      <c r="C473" s="77" t="s">
        <v>191</v>
      </c>
      <c r="D473" s="75"/>
      <c r="E473" s="75"/>
      <c r="F473" s="78" t="s">
        <v>509</v>
      </c>
      <c r="G473" s="123"/>
    </row>
    <row r="474" spans="1:7" ht="30" x14ac:dyDescent="0.25">
      <c r="A474" s="75">
        <f t="shared" si="7"/>
        <v>466</v>
      </c>
      <c r="B474" s="80">
        <v>969</v>
      </c>
      <c r="C474" s="77" t="s">
        <v>192</v>
      </c>
      <c r="D474" s="75"/>
      <c r="E474" s="75"/>
      <c r="F474" s="78" t="s">
        <v>509</v>
      </c>
      <c r="G474" s="123"/>
    </row>
    <row r="475" spans="1:7" ht="30" x14ac:dyDescent="0.25">
      <c r="A475" s="75">
        <f t="shared" si="7"/>
        <v>467</v>
      </c>
      <c r="B475" s="80">
        <v>1135</v>
      </c>
      <c r="C475" s="77" t="s">
        <v>192</v>
      </c>
      <c r="D475" s="75"/>
      <c r="E475" s="75"/>
      <c r="F475" s="78" t="s">
        <v>509</v>
      </c>
      <c r="G475" s="123"/>
    </row>
    <row r="476" spans="1:7" ht="30" x14ac:dyDescent="0.25">
      <c r="A476" s="75">
        <f t="shared" si="7"/>
        <v>468</v>
      </c>
      <c r="B476" s="80">
        <v>1048</v>
      </c>
      <c r="C476" s="83" t="s">
        <v>528</v>
      </c>
      <c r="D476" s="75"/>
      <c r="E476" s="75"/>
      <c r="F476" s="78" t="s">
        <v>509</v>
      </c>
      <c r="G476" s="123"/>
    </row>
    <row r="477" spans="1:7" ht="30" x14ac:dyDescent="0.25">
      <c r="A477" s="75">
        <f t="shared" si="7"/>
        <v>469</v>
      </c>
      <c r="B477" s="80">
        <v>1038</v>
      </c>
      <c r="C477" s="77" t="s">
        <v>529</v>
      </c>
      <c r="D477" s="75"/>
      <c r="E477" s="75"/>
      <c r="F477" s="78" t="s">
        <v>509</v>
      </c>
      <c r="G477" s="123"/>
    </row>
    <row r="478" spans="1:7" x14ac:dyDescent="0.25">
      <c r="A478" s="75">
        <f t="shared" si="7"/>
        <v>470</v>
      </c>
      <c r="B478" s="80">
        <v>1622</v>
      </c>
      <c r="C478" s="77" t="s">
        <v>530</v>
      </c>
      <c r="D478" s="75"/>
      <c r="E478" s="75"/>
      <c r="F478" s="78" t="s">
        <v>509</v>
      </c>
      <c r="G478" s="123"/>
    </row>
    <row r="479" spans="1:7" x14ac:dyDescent="0.25">
      <c r="A479" s="75">
        <f t="shared" si="7"/>
        <v>471</v>
      </c>
      <c r="B479" s="80">
        <v>1256</v>
      </c>
      <c r="C479" s="77" t="s">
        <v>204</v>
      </c>
      <c r="D479" s="75"/>
      <c r="E479" s="75"/>
      <c r="F479" s="78" t="s">
        <v>509</v>
      </c>
      <c r="G479" s="123"/>
    </row>
    <row r="480" spans="1:7" x14ac:dyDescent="0.25">
      <c r="A480" s="75">
        <f t="shared" si="7"/>
        <v>472</v>
      </c>
      <c r="B480" s="80">
        <v>1658</v>
      </c>
      <c r="C480" s="77" t="s">
        <v>204</v>
      </c>
      <c r="D480" s="75"/>
      <c r="E480" s="75"/>
      <c r="F480" s="78" t="s">
        <v>509</v>
      </c>
      <c r="G480" s="123"/>
    </row>
    <row r="481" spans="1:7" x14ac:dyDescent="0.25">
      <c r="A481" s="75">
        <f t="shared" si="7"/>
        <v>473</v>
      </c>
      <c r="B481" s="80">
        <v>1659</v>
      </c>
      <c r="C481" s="77" t="s">
        <v>204</v>
      </c>
      <c r="D481" s="75"/>
      <c r="E481" s="75"/>
      <c r="F481" s="78" t="s">
        <v>509</v>
      </c>
      <c r="G481" s="123"/>
    </row>
    <row r="482" spans="1:7" x14ac:dyDescent="0.25">
      <c r="A482" s="75">
        <f t="shared" si="7"/>
        <v>474</v>
      </c>
      <c r="B482" s="80"/>
      <c r="C482" s="77" t="s">
        <v>204</v>
      </c>
      <c r="D482" s="75"/>
      <c r="E482" s="75"/>
      <c r="F482" s="78" t="s">
        <v>509</v>
      </c>
      <c r="G482" s="123"/>
    </row>
    <row r="483" spans="1:7" x14ac:dyDescent="0.25">
      <c r="A483" s="75">
        <f t="shared" si="7"/>
        <v>475</v>
      </c>
      <c r="B483" s="80">
        <v>457</v>
      </c>
      <c r="C483" s="77" t="s">
        <v>531</v>
      </c>
      <c r="D483" s="75"/>
      <c r="E483" s="75"/>
      <c r="F483" s="78" t="s">
        <v>509</v>
      </c>
      <c r="G483" s="123"/>
    </row>
    <row r="484" spans="1:7" x14ac:dyDescent="0.25">
      <c r="A484" s="75">
        <f t="shared" si="7"/>
        <v>476</v>
      </c>
      <c r="B484" s="80">
        <v>1352</v>
      </c>
      <c r="C484" s="77" t="s">
        <v>531</v>
      </c>
      <c r="D484" s="75"/>
      <c r="E484" s="75"/>
      <c r="F484" s="78" t="s">
        <v>509</v>
      </c>
      <c r="G484" s="123"/>
    </row>
    <row r="485" spans="1:7" x14ac:dyDescent="0.25">
      <c r="A485" s="75">
        <f t="shared" si="7"/>
        <v>477</v>
      </c>
      <c r="B485" s="80">
        <v>1292</v>
      </c>
      <c r="C485" s="77" t="s">
        <v>73</v>
      </c>
      <c r="D485" s="75"/>
      <c r="E485" s="75"/>
      <c r="F485" s="78" t="s">
        <v>509</v>
      </c>
      <c r="G485" s="123"/>
    </row>
    <row r="486" spans="1:7" x14ac:dyDescent="0.25">
      <c r="A486" s="75">
        <f t="shared" si="7"/>
        <v>478</v>
      </c>
      <c r="B486" s="80">
        <v>773</v>
      </c>
      <c r="C486" s="77" t="s">
        <v>73</v>
      </c>
      <c r="D486" s="75"/>
      <c r="E486" s="75"/>
      <c r="F486" s="78" t="s">
        <v>509</v>
      </c>
      <c r="G486" s="123"/>
    </row>
    <row r="487" spans="1:7" x14ac:dyDescent="0.25">
      <c r="A487" s="75">
        <f t="shared" si="7"/>
        <v>479</v>
      </c>
      <c r="B487" s="80">
        <v>952</v>
      </c>
      <c r="C487" s="77" t="s">
        <v>213</v>
      </c>
      <c r="D487" s="75"/>
      <c r="E487" s="75"/>
      <c r="F487" s="78" t="s">
        <v>509</v>
      </c>
      <c r="G487" s="123"/>
    </row>
    <row r="488" spans="1:7" x14ac:dyDescent="0.25">
      <c r="A488" s="75">
        <f t="shared" si="7"/>
        <v>480</v>
      </c>
      <c r="B488" s="80">
        <v>769</v>
      </c>
      <c r="C488" s="77" t="s">
        <v>213</v>
      </c>
      <c r="D488" s="75"/>
      <c r="E488" s="75"/>
      <c r="F488" s="78" t="s">
        <v>509</v>
      </c>
      <c r="G488" s="123"/>
    </row>
    <row r="489" spans="1:7" x14ac:dyDescent="0.25">
      <c r="A489" s="75">
        <f t="shared" si="7"/>
        <v>481</v>
      </c>
      <c r="B489" s="80">
        <v>951</v>
      </c>
      <c r="C489" s="77" t="s">
        <v>214</v>
      </c>
      <c r="D489" s="75"/>
      <c r="E489" s="75"/>
      <c r="F489" s="78" t="s">
        <v>509</v>
      </c>
      <c r="G489" s="123"/>
    </row>
    <row r="490" spans="1:7" x14ac:dyDescent="0.25">
      <c r="A490" s="75">
        <f t="shared" si="7"/>
        <v>482</v>
      </c>
      <c r="B490" s="80">
        <v>967</v>
      </c>
      <c r="C490" s="77" t="s">
        <v>214</v>
      </c>
      <c r="D490" s="75"/>
      <c r="E490" s="75"/>
      <c r="F490" s="78" t="s">
        <v>509</v>
      </c>
      <c r="G490" s="123"/>
    </row>
    <row r="491" spans="1:7" x14ac:dyDescent="0.25">
      <c r="A491" s="75">
        <f t="shared" si="7"/>
        <v>483</v>
      </c>
      <c r="B491" s="76"/>
      <c r="C491" s="77" t="s">
        <v>214</v>
      </c>
      <c r="D491" s="75"/>
      <c r="E491" s="75"/>
      <c r="F491" s="75" t="s">
        <v>509</v>
      </c>
      <c r="G491" s="123"/>
    </row>
    <row r="492" spans="1:7" x14ac:dyDescent="0.25">
      <c r="A492" s="75">
        <f t="shared" si="7"/>
        <v>484</v>
      </c>
      <c r="B492" s="84">
        <v>1022</v>
      </c>
      <c r="C492" s="77" t="s">
        <v>214</v>
      </c>
      <c r="D492" s="75"/>
      <c r="E492" s="75"/>
      <c r="F492" s="79" t="s">
        <v>509</v>
      </c>
      <c r="G492" s="123"/>
    </row>
    <row r="493" spans="1:7" x14ac:dyDescent="0.25">
      <c r="A493" s="75">
        <f t="shared" si="7"/>
        <v>485</v>
      </c>
      <c r="B493" s="80">
        <v>1573</v>
      </c>
      <c r="C493" s="77" t="s">
        <v>215</v>
      </c>
      <c r="D493" s="75"/>
      <c r="E493" s="75"/>
      <c r="F493" s="78" t="s">
        <v>509</v>
      </c>
      <c r="G493" s="123"/>
    </row>
    <row r="494" spans="1:7" x14ac:dyDescent="0.25">
      <c r="A494" s="75">
        <f t="shared" si="7"/>
        <v>486</v>
      </c>
      <c r="B494" s="80">
        <v>1574</v>
      </c>
      <c r="C494" s="77" t="s">
        <v>215</v>
      </c>
      <c r="D494" s="75"/>
      <c r="E494" s="75"/>
      <c r="F494" s="78" t="s">
        <v>509</v>
      </c>
      <c r="G494" s="123"/>
    </row>
    <row r="495" spans="1:7" x14ac:dyDescent="0.25">
      <c r="A495" s="75">
        <f t="shared" si="7"/>
        <v>487</v>
      </c>
      <c r="B495" s="80">
        <v>1575</v>
      </c>
      <c r="C495" s="77" t="s">
        <v>215</v>
      </c>
      <c r="D495" s="75"/>
      <c r="E495" s="75"/>
      <c r="F495" s="78" t="s">
        <v>509</v>
      </c>
      <c r="G495" s="123"/>
    </row>
    <row r="496" spans="1:7" x14ac:dyDescent="0.25">
      <c r="A496" s="75">
        <f t="shared" si="7"/>
        <v>488</v>
      </c>
      <c r="B496" s="80">
        <v>1582</v>
      </c>
      <c r="C496" s="77" t="s">
        <v>215</v>
      </c>
      <c r="D496" s="75"/>
      <c r="E496" s="75"/>
      <c r="F496" s="78" t="s">
        <v>509</v>
      </c>
      <c r="G496" s="123"/>
    </row>
    <row r="497" spans="1:7" ht="30" x14ac:dyDescent="0.25">
      <c r="A497" s="75">
        <f t="shared" si="7"/>
        <v>489</v>
      </c>
      <c r="B497" s="80">
        <v>1562</v>
      </c>
      <c r="C497" s="77" t="s">
        <v>532</v>
      </c>
      <c r="D497" s="75"/>
      <c r="E497" s="75"/>
      <c r="F497" s="78" t="s">
        <v>509</v>
      </c>
      <c r="G497" s="123"/>
    </row>
    <row r="498" spans="1:7" x14ac:dyDescent="0.25">
      <c r="A498" s="75">
        <f t="shared" si="7"/>
        <v>490</v>
      </c>
      <c r="B498" s="80">
        <v>1441</v>
      </c>
      <c r="C498" s="77" t="s">
        <v>209</v>
      </c>
      <c r="D498" s="75"/>
      <c r="E498" s="75"/>
      <c r="F498" s="78" t="s">
        <v>509</v>
      </c>
      <c r="G498" s="123"/>
    </row>
    <row r="499" spans="1:7" x14ac:dyDescent="0.25">
      <c r="A499" s="75">
        <f t="shared" si="7"/>
        <v>491</v>
      </c>
      <c r="B499" s="80">
        <v>737</v>
      </c>
      <c r="C499" s="77" t="s">
        <v>223</v>
      </c>
      <c r="D499" s="75"/>
      <c r="E499" s="75"/>
      <c r="F499" s="77" t="s">
        <v>509</v>
      </c>
      <c r="G499" s="123"/>
    </row>
    <row r="500" spans="1:7" ht="60" x14ac:dyDescent="0.25">
      <c r="A500" s="75">
        <f t="shared" si="7"/>
        <v>492</v>
      </c>
      <c r="B500" s="80">
        <v>1616</v>
      </c>
      <c r="C500" s="77" t="s">
        <v>533</v>
      </c>
      <c r="D500" s="75"/>
      <c r="E500" s="75"/>
      <c r="F500" s="75" t="s">
        <v>509</v>
      </c>
      <c r="G500" s="123"/>
    </row>
    <row r="501" spans="1:7" ht="30" x14ac:dyDescent="0.25">
      <c r="A501" s="75">
        <f t="shared" si="7"/>
        <v>493</v>
      </c>
      <c r="B501" s="80">
        <v>1199</v>
      </c>
      <c r="C501" s="77" t="s">
        <v>534</v>
      </c>
      <c r="D501" s="75"/>
      <c r="E501" s="75"/>
      <c r="F501" s="75" t="s">
        <v>509</v>
      </c>
      <c r="G501" s="123"/>
    </row>
    <row r="502" spans="1:7" ht="30" x14ac:dyDescent="0.25">
      <c r="A502" s="75">
        <f t="shared" si="7"/>
        <v>494</v>
      </c>
      <c r="B502" s="80">
        <v>1621</v>
      </c>
      <c r="C502" s="77" t="s">
        <v>226</v>
      </c>
      <c r="D502" s="75"/>
      <c r="E502" s="75"/>
      <c r="F502" s="75" t="s">
        <v>509</v>
      </c>
      <c r="G502" s="123"/>
    </row>
    <row r="503" spans="1:7" x14ac:dyDescent="0.25">
      <c r="A503" s="75">
        <f t="shared" si="7"/>
        <v>495</v>
      </c>
      <c r="B503" s="80">
        <v>1613</v>
      </c>
      <c r="C503" s="83" t="s">
        <v>73</v>
      </c>
      <c r="D503" s="75"/>
      <c r="E503" s="75"/>
      <c r="F503" s="75" t="s">
        <v>509</v>
      </c>
      <c r="G503" s="123"/>
    </row>
    <row r="504" spans="1:7" x14ac:dyDescent="0.25">
      <c r="A504" s="75">
        <f t="shared" si="7"/>
        <v>496</v>
      </c>
      <c r="B504" s="80">
        <v>1234</v>
      </c>
      <c r="C504" s="77" t="s">
        <v>73</v>
      </c>
      <c r="D504" s="75"/>
      <c r="E504" s="75"/>
      <c r="F504" s="75" t="s">
        <v>509</v>
      </c>
      <c r="G504" s="123"/>
    </row>
    <row r="505" spans="1:7" ht="30" x14ac:dyDescent="0.25">
      <c r="A505" s="75">
        <f t="shared" si="7"/>
        <v>497</v>
      </c>
      <c r="B505" s="80">
        <v>1250</v>
      </c>
      <c r="C505" s="77" t="s">
        <v>535</v>
      </c>
      <c r="D505" s="75"/>
      <c r="E505" s="75"/>
      <c r="F505" s="78" t="s">
        <v>509</v>
      </c>
      <c r="G505" s="123"/>
    </row>
    <row r="506" spans="1:7" ht="30" x14ac:dyDescent="0.25">
      <c r="A506" s="75">
        <f t="shared" si="7"/>
        <v>498</v>
      </c>
      <c r="B506" s="80">
        <v>1625</v>
      </c>
      <c r="C506" s="77" t="s">
        <v>535</v>
      </c>
      <c r="D506" s="75"/>
      <c r="E506" s="75"/>
      <c r="F506" s="78" t="s">
        <v>509</v>
      </c>
      <c r="G506" s="123"/>
    </row>
    <row r="507" spans="1:7" ht="60" x14ac:dyDescent="0.25">
      <c r="A507" s="75">
        <f t="shared" si="7"/>
        <v>499</v>
      </c>
      <c r="B507" s="80">
        <v>699</v>
      </c>
      <c r="C507" s="77" t="s">
        <v>536</v>
      </c>
      <c r="D507" s="75"/>
      <c r="E507" s="75"/>
      <c r="F507" s="78" t="s">
        <v>509</v>
      </c>
      <c r="G507" s="123"/>
    </row>
    <row r="508" spans="1:7" x14ac:dyDescent="0.25">
      <c r="A508" s="75">
        <f t="shared" si="7"/>
        <v>500</v>
      </c>
      <c r="B508" s="80">
        <v>1513</v>
      </c>
      <c r="C508" s="77" t="s">
        <v>234</v>
      </c>
      <c r="D508" s="75"/>
      <c r="E508" s="75"/>
      <c r="F508" s="78" t="s">
        <v>509</v>
      </c>
      <c r="G508" s="123"/>
    </row>
    <row r="509" spans="1:7" x14ac:dyDescent="0.25">
      <c r="A509" s="75">
        <f t="shared" si="7"/>
        <v>501</v>
      </c>
      <c r="B509" s="80">
        <v>1567</v>
      </c>
      <c r="C509" s="77" t="s">
        <v>234</v>
      </c>
      <c r="D509" s="75"/>
      <c r="E509" s="75"/>
      <c r="F509" s="78" t="s">
        <v>509</v>
      </c>
      <c r="G509" s="123"/>
    </row>
    <row r="510" spans="1:7" x14ac:dyDescent="0.25">
      <c r="A510" s="75">
        <f t="shared" si="7"/>
        <v>502</v>
      </c>
      <c r="B510" s="80">
        <v>995</v>
      </c>
      <c r="C510" s="77" t="s">
        <v>234</v>
      </c>
      <c r="D510" s="75"/>
      <c r="E510" s="75"/>
      <c r="F510" s="78" t="s">
        <v>509</v>
      </c>
      <c r="G510" s="123"/>
    </row>
    <row r="511" spans="1:7" x14ac:dyDescent="0.25">
      <c r="A511" s="75">
        <f t="shared" si="7"/>
        <v>503</v>
      </c>
      <c r="B511" s="80">
        <v>1145</v>
      </c>
      <c r="C511" s="77" t="s">
        <v>234</v>
      </c>
      <c r="D511" s="75"/>
      <c r="E511" s="75"/>
      <c r="F511" s="79" t="s">
        <v>509</v>
      </c>
      <c r="G511" s="123"/>
    </row>
    <row r="512" spans="1:7" x14ac:dyDescent="0.25">
      <c r="A512" s="75">
        <f t="shared" si="7"/>
        <v>504</v>
      </c>
      <c r="B512" s="80">
        <v>1302</v>
      </c>
      <c r="C512" s="77" t="s">
        <v>234</v>
      </c>
      <c r="D512" s="75"/>
      <c r="E512" s="75"/>
      <c r="F512" s="79" t="s">
        <v>509</v>
      </c>
      <c r="G512" s="123"/>
    </row>
    <row r="513" spans="1:7" x14ac:dyDescent="0.25">
      <c r="A513" s="75">
        <f t="shared" si="7"/>
        <v>505</v>
      </c>
      <c r="B513" s="80">
        <v>1610</v>
      </c>
      <c r="C513" s="77" t="s">
        <v>234</v>
      </c>
      <c r="D513" s="75"/>
      <c r="E513" s="75"/>
      <c r="F513" s="78" t="s">
        <v>509</v>
      </c>
      <c r="G513" s="123"/>
    </row>
    <row r="514" spans="1:7" x14ac:dyDescent="0.25">
      <c r="A514" s="75">
        <f t="shared" si="7"/>
        <v>506</v>
      </c>
      <c r="B514" s="80">
        <v>1577</v>
      </c>
      <c r="C514" s="77" t="s">
        <v>234</v>
      </c>
      <c r="D514" s="75"/>
      <c r="E514" s="75"/>
      <c r="F514" s="78" t="s">
        <v>509</v>
      </c>
      <c r="G514" s="123"/>
    </row>
    <row r="515" spans="1:7" x14ac:dyDescent="0.25">
      <c r="A515" s="75">
        <f t="shared" si="7"/>
        <v>507</v>
      </c>
      <c r="B515" s="80">
        <v>1469</v>
      </c>
      <c r="C515" s="77" t="s">
        <v>73</v>
      </c>
      <c r="D515" s="75"/>
      <c r="E515" s="75"/>
      <c r="F515" s="78" t="s">
        <v>509</v>
      </c>
      <c r="G515" s="123"/>
    </row>
    <row r="516" spans="1:7" x14ac:dyDescent="0.25">
      <c r="A516" s="75">
        <f t="shared" si="7"/>
        <v>508</v>
      </c>
      <c r="B516" s="80">
        <v>1140</v>
      </c>
      <c r="C516" s="77" t="s">
        <v>73</v>
      </c>
      <c r="D516" s="75"/>
      <c r="E516" s="75"/>
      <c r="F516" s="78" t="s">
        <v>509</v>
      </c>
      <c r="G516" s="123"/>
    </row>
    <row r="517" spans="1:7" x14ac:dyDescent="0.25">
      <c r="A517" s="75">
        <f t="shared" si="7"/>
        <v>509</v>
      </c>
      <c r="B517" s="80">
        <v>1624</v>
      </c>
      <c r="C517" s="77" t="s">
        <v>73</v>
      </c>
      <c r="D517" s="75"/>
      <c r="E517" s="75"/>
      <c r="F517" s="78" t="s">
        <v>509</v>
      </c>
      <c r="G517" s="123"/>
    </row>
    <row r="518" spans="1:7" x14ac:dyDescent="0.25">
      <c r="A518" s="75">
        <f t="shared" si="7"/>
        <v>510</v>
      </c>
      <c r="B518" s="80">
        <v>1614</v>
      </c>
      <c r="C518" s="77" t="s">
        <v>73</v>
      </c>
      <c r="D518" s="75"/>
      <c r="E518" s="75"/>
      <c r="F518" s="78" t="s">
        <v>509</v>
      </c>
      <c r="G518" s="123"/>
    </row>
    <row r="519" spans="1:7" ht="30" x14ac:dyDescent="0.25">
      <c r="A519" s="75">
        <f t="shared" si="7"/>
        <v>511</v>
      </c>
      <c r="B519" s="80">
        <v>1533</v>
      </c>
      <c r="C519" s="77" t="s">
        <v>239</v>
      </c>
      <c r="D519" s="75"/>
      <c r="E519" s="75"/>
      <c r="F519" s="78" t="s">
        <v>509</v>
      </c>
      <c r="G519" s="123"/>
    </row>
    <row r="520" spans="1:7" x14ac:dyDescent="0.25">
      <c r="A520" s="75">
        <f t="shared" si="7"/>
        <v>512</v>
      </c>
      <c r="B520" s="80">
        <v>1664</v>
      </c>
      <c r="C520" s="77" t="s">
        <v>73</v>
      </c>
      <c r="D520" s="75"/>
      <c r="E520" s="75"/>
      <c r="F520" s="78" t="s">
        <v>509</v>
      </c>
      <c r="G520" s="123"/>
    </row>
    <row r="521" spans="1:7" x14ac:dyDescent="0.25">
      <c r="A521" s="75">
        <f t="shared" si="7"/>
        <v>513</v>
      </c>
      <c r="B521" s="80">
        <v>1286</v>
      </c>
      <c r="C521" s="77" t="s">
        <v>241</v>
      </c>
      <c r="D521" s="75"/>
      <c r="E521" s="75"/>
      <c r="F521" s="79" t="s">
        <v>509</v>
      </c>
      <c r="G521" s="123"/>
    </row>
    <row r="522" spans="1:7" x14ac:dyDescent="0.25">
      <c r="A522" s="75">
        <f t="shared" si="7"/>
        <v>514</v>
      </c>
      <c r="B522" s="80">
        <v>1642</v>
      </c>
      <c r="C522" s="77" t="s">
        <v>241</v>
      </c>
      <c r="D522" s="75"/>
      <c r="E522" s="75"/>
      <c r="F522" s="79" t="s">
        <v>509</v>
      </c>
      <c r="G522" s="123"/>
    </row>
    <row r="523" spans="1:7" x14ac:dyDescent="0.25">
      <c r="A523" s="75">
        <f t="shared" ref="A523:A586" si="8">A522+1</f>
        <v>515</v>
      </c>
      <c r="B523" s="80">
        <v>1551</v>
      </c>
      <c r="C523" s="77" t="s">
        <v>241</v>
      </c>
      <c r="D523" s="75"/>
      <c r="E523" s="75"/>
      <c r="F523" s="79" t="s">
        <v>509</v>
      </c>
      <c r="G523" s="123"/>
    </row>
    <row r="524" spans="1:7" x14ac:dyDescent="0.25">
      <c r="A524" s="75">
        <f t="shared" si="8"/>
        <v>516</v>
      </c>
      <c r="B524" s="80">
        <v>1603</v>
      </c>
      <c r="C524" s="77" t="s">
        <v>48</v>
      </c>
      <c r="D524" s="75"/>
      <c r="E524" s="75"/>
      <c r="F524" s="79" t="s">
        <v>509</v>
      </c>
      <c r="G524" s="123"/>
    </row>
    <row r="525" spans="1:7" ht="30" x14ac:dyDescent="0.25">
      <c r="A525" s="75">
        <f t="shared" si="8"/>
        <v>517</v>
      </c>
      <c r="B525" s="80">
        <v>1162</v>
      </c>
      <c r="C525" s="77" t="s">
        <v>242</v>
      </c>
      <c r="D525" s="75"/>
      <c r="E525" s="75"/>
      <c r="F525" s="79" t="s">
        <v>509</v>
      </c>
      <c r="G525" s="123"/>
    </row>
    <row r="526" spans="1:7" x14ac:dyDescent="0.25">
      <c r="A526" s="75">
        <f t="shared" si="8"/>
        <v>518</v>
      </c>
      <c r="B526" s="80">
        <v>1169</v>
      </c>
      <c r="C526" s="77" t="s">
        <v>244</v>
      </c>
      <c r="D526" s="75"/>
      <c r="E526" s="75"/>
      <c r="F526" s="79" t="s">
        <v>509</v>
      </c>
      <c r="G526" s="123"/>
    </row>
    <row r="527" spans="1:7" x14ac:dyDescent="0.25">
      <c r="A527" s="75">
        <f t="shared" si="8"/>
        <v>519</v>
      </c>
      <c r="B527" s="82">
        <v>1259</v>
      </c>
      <c r="C527" s="77" t="s">
        <v>245</v>
      </c>
      <c r="D527" s="75"/>
      <c r="E527" s="75"/>
      <c r="F527" s="79" t="s">
        <v>509</v>
      </c>
      <c r="G527" s="123"/>
    </row>
    <row r="528" spans="1:7" x14ac:dyDescent="0.25">
      <c r="A528" s="75">
        <f t="shared" si="8"/>
        <v>520</v>
      </c>
      <c r="B528" s="82">
        <v>1363</v>
      </c>
      <c r="C528" s="77" t="s">
        <v>245</v>
      </c>
      <c r="D528" s="75"/>
      <c r="E528" s="75"/>
      <c r="F528" s="79" t="s">
        <v>509</v>
      </c>
      <c r="G528" s="123"/>
    </row>
    <row r="529" spans="1:7" x14ac:dyDescent="0.25">
      <c r="A529" s="75">
        <f t="shared" si="8"/>
        <v>521</v>
      </c>
      <c r="B529" s="82">
        <v>1362</v>
      </c>
      <c r="C529" s="77" t="s">
        <v>245</v>
      </c>
      <c r="D529" s="75"/>
      <c r="E529" s="75"/>
      <c r="F529" s="79" t="s">
        <v>509</v>
      </c>
      <c r="G529" s="123"/>
    </row>
    <row r="530" spans="1:7" x14ac:dyDescent="0.25">
      <c r="A530" s="75">
        <f t="shared" si="8"/>
        <v>522</v>
      </c>
      <c r="B530" s="82">
        <v>990</v>
      </c>
      <c r="C530" s="77" t="s">
        <v>183</v>
      </c>
      <c r="D530" s="75"/>
      <c r="E530" s="75"/>
      <c r="F530" s="79" t="s">
        <v>509</v>
      </c>
      <c r="G530" s="123"/>
    </row>
    <row r="531" spans="1:7" x14ac:dyDescent="0.25">
      <c r="A531" s="75">
        <f t="shared" si="8"/>
        <v>523</v>
      </c>
      <c r="B531" s="82">
        <v>1434</v>
      </c>
      <c r="C531" s="77" t="s">
        <v>537</v>
      </c>
      <c r="D531" s="75"/>
      <c r="E531" s="75"/>
      <c r="F531" s="79" t="s">
        <v>509</v>
      </c>
      <c r="G531" s="123"/>
    </row>
    <row r="532" spans="1:7" x14ac:dyDescent="0.25">
      <c r="A532" s="75">
        <f t="shared" si="8"/>
        <v>524</v>
      </c>
      <c r="B532" s="80">
        <v>1499</v>
      </c>
      <c r="C532" s="77" t="s">
        <v>247</v>
      </c>
      <c r="D532" s="75"/>
      <c r="E532" s="75"/>
      <c r="F532" s="79" t="s">
        <v>509</v>
      </c>
      <c r="G532" s="123"/>
    </row>
    <row r="533" spans="1:7" x14ac:dyDescent="0.25">
      <c r="A533" s="75">
        <f t="shared" si="8"/>
        <v>525</v>
      </c>
      <c r="B533" s="80">
        <v>801</v>
      </c>
      <c r="C533" s="77" t="s">
        <v>248</v>
      </c>
      <c r="D533" s="75"/>
      <c r="E533" s="75"/>
      <c r="F533" s="79" t="s">
        <v>509</v>
      </c>
      <c r="G533" s="123"/>
    </row>
    <row r="534" spans="1:7" x14ac:dyDescent="0.25">
      <c r="A534" s="75">
        <f t="shared" si="8"/>
        <v>526</v>
      </c>
      <c r="B534" s="84">
        <v>329</v>
      </c>
      <c r="C534" s="77" t="s">
        <v>252</v>
      </c>
      <c r="D534" s="75"/>
      <c r="E534" s="75"/>
      <c r="F534" s="79" t="s">
        <v>509</v>
      </c>
      <c r="G534" s="123"/>
    </row>
    <row r="535" spans="1:7" ht="30" x14ac:dyDescent="0.25">
      <c r="A535" s="75">
        <f t="shared" si="8"/>
        <v>527</v>
      </c>
      <c r="B535" s="84">
        <v>1396</v>
      </c>
      <c r="C535" s="77" t="s">
        <v>254</v>
      </c>
      <c r="D535" s="75"/>
      <c r="E535" s="75"/>
      <c r="F535" s="79" t="s">
        <v>509</v>
      </c>
      <c r="G535" s="123"/>
    </row>
    <row r="536" spans="1:7" x14ac:dyDescent="0.25">
      <c r="A536" s="75">
        <f t="shared" si="8"/>
        <v>528</v>
      </c>
      <c r="B536" s="84">
        <v>1226</v>
      </c>
      <c r="C536" s="77" t="s">
        <v>255</v>
      </c>
      <c r="D536" s="75"/>
      <c r="E536" s="75"/>
      <c r="F536" s="79" t="s">
        <v>509</v>
      </c>
      <c r="G536" s="123"/>
    </row>
    <row r="537" spans="1:7" x14ac:dyDescent="0.25">
      <c r="A537" s="75">
        <f t="shared" si="8"/>
        <v>529</v>
      </c>
      <c r="B537" s="84">
        <v>947</v>
      </c>
      <c r="C537" s="77" t="s">
        <v>260</v>
      </c>
      <c r="D537" s="75"/>
      <c r="E537" s="75"/>
      <c r="F537" s="79" t="s">
        <v>509</v>
      </c>
      <c r="G537" s="123"/>
    </row>
    <row r="538" spans="1:7" x14ac:dyDescent="0.25">
      <c r="A538" s="75">
        <f t="shared" si="8"/>
        <v>530</v>
      </c>
      <c r="B538" s="84">
        <v>1005</v>
      </c>
      <c r="C538" s="77" t="s">
        <v>90</v>
      </c>
      <c r="D538" s="75"/>
      <c r="E538" s="75"/>
      <c r="F538" s="79" t="s">
        <v>509</v>
      </c>
      <c r="G538" s="123"/>
    </row>
    <row r="539" spans="1:7" ht="30" x14ac:dyDescent="0.25">
      <c r="A539" s="75">
        <f t="shared" si="8"/>
        <v>531</v>
      </c>
      <c r="B539" s="85">
        <v>1406</v>
      </c>
      <c r="C539" s="77" t="s">
        <v>270</v>
      </c>
      <c r="D539" s="75"/>
      <c r="E539" s="75"/>
      <c r="F539" s="86" t="s">
        <v>509</v>
      </c>
      <c r="G539" s="123"/>
    </row>
    <row r="540" spans="1:7" x14ac:dyDescent="0.25">
      <c r="A540" s="75">
        <f t="shared" si="8"/>
        <v>532</v>
      </c>
      <c r="B540" s="84">
        <v>958</v>
      </c>
      <c r="C540" s="77" t="s">
        <v>109</v>
      </c>
      <c r="D540" s="75"/>
      <c r="E540" s="75"/>
      <c r="F540" s="79" t="s">
        <v>509</v>
      </c>
      <c r="G540" s="123"/>
    </row>
    <row r="541" spans="1:7" ht="30" x14ac:dyDescent="0.25">
      <c r="A541" s="75">
        <f t="shared" si="8"/>
        <v>533</v>
      </c>
      <c r="B541" s="84">
        <v>1454</v>
      </c>
      <c r="C541" s="77" t="s">
        <v>274</v>
      </c>
      <c r="D541" s="75"/>
      <c r="E541" s="75"/>
      <c r="F541" s="79" t="s">
        <v>509</v>
      </c>
      <c r="G541" s="123"/>
    </row>
    <row r="542" spans="1:7" ht="30" x14ac:dyDescent="0.25">
      <c r="A542" s="75">
        <f t="shared" si="8"/>
        <v>534</v>
      </c>
      <c r="B542" s="84">
        <v>412</v>
      </c>
      <c r="C542" s="77" t="s">
        <v>273</v>
      </c>
      <c r="D542" s="75"/>
      <c r="E542" s="75"/>
      <c r="F542" s="79" t="s">
        <v>509</v>
      </c>
      <c r="G542" s="123"/>
    </row>
    <row r="543" spans="1:7" ht="30" x14ac:dyDescent="0.25">
      <c r="A543" s="75">
        <f t="shared" si="8"/>
        <v>535</v>
      </c>
      <c r="B543" s="84">
        <v>1446</v>
      </c>
      <c r="C543" s="77" t="s">
        <v>254</v>
      </c>
      <c r="D543" s="75"/>
      <c r="E543" s="75"/>
      <c r="F543" s="79" t="s">
        <v>509</v>
      </c>
      <c r="G543" s="123"/>
    </row>
    <row r="544" spans="1:7" ht="30" x14ac:dyDescent="0.25">
      <c r="A544" s="75">
        <f t="shared" si="8"/>
        <v>536</v>
      </c>
      <c r="B544" s="84">
        <v>1387</v>
      </c>
      <c r="C544" s="77" t="s">
        <v>275</v>
      </c>
      <c r="D544" s="75"/>
      <c r="E544" s="75"/>
      <c r="F544" s="79" t="s">
        <v>509</v>
      </c>
      <c r="G544" s="123"/>
    </row>
    <row r="545" spans="1:7" x14ac:dyDescent="0.25">
      <c r="A545" s="75">
        <f t="shared" si="8"/>
        <v>537</v>
      </c>
      <c r="B545" s="84">
        <v>1264</v>
      </c>
      <c r="C545" s="77" t="s">
        <v>90</v>
      </c>
      <c r="D545" s="75"/>
      <c r="E545" s="75"/>
      <c r="F545" s="79" t="s">
        <v>509</v>
      </c>
      <c r="G545" s="123"/>
    </row>
    <row r="546" spans="1:7" ht="30" x14ac:dyDescent="0.25">
      <c r="A546" s="75">
        <f t="shared" si="8"/>
        <v>538</v>
      </c>
      <c r="B546" s="84">
        <v>1404</v>
      </c>
      <c r="C546" s="77" t="s">
        <v>538</v>
      </c>
      <c r="D546" s="75"/>
      <c r="E546" s="75"/>
      <c r="F546" s="79" t="s">
        <v>509</v>
      </c>
      <c r="G546" s="123"/>
    </row>
    <row r="547" spans="1:7" x14ac:dyDescent="0.25">
      <c r="A547" s="75">
        <f t="shared" si="8"/>
        <v>539</v>
      </c>
      <c r="B547" s="84">
        <v>1534</v>
      </c>
      <c r="C547" s="77" t="s">
        <v>475</v>
      </c>
      <c r="D547" s="75"/>
      <c r="E547" s="75"/>
      <c r="F547" s="79" t="s">
        <v>509</v>
      </c>
      <c r="G547" s="123"/>
    </row>
    <row r="548" spans="1:7" x14ac:dyDescent="0.25">
      <c r="A548" s="75">
        <f t="shared" si="8"/>
        <v>540</v>
      </c>
      <c r="B548" s="84">
        <v>1006</v>
      </c>
      <c r="C548" s="77" t="s">
        <v>475</v>
      </c>
      <c r="D548" s="75"/>
      <c r="E548" s="75"/>
      <c r="F548" s="79" t="s">
        <v>509</v>
      </c>
      <c r="G548" s="123"/>
    </row>
    <row r="549" spans="1:7" x14ac:dyDescent="0.25">
      <c r="A549" s="75">
        <f t="shared" si="8"/>
        <v>541</v>
      </c>
      <c r="B549" s="84">
        <v>949</v>
      </c>
      <c r="C549" s="77" t="s">
        <v>475</v>
      </c>
      <c r="D549" s="75"/>
      <c r="E549" s="75"/>
      <c r="F549" s="79" t="s">
        <v>509</v>
      </c>
      <c r="G549" s="123"/>
    </row>
    <row r="550" spans="1:7" x14ac:dyDescent="0.25">
      <c r="A550" s="75">
        <f t="shared" si="8"/>
        <v>542</v>
      </c>
      <c r="B550" s="84">
        <v>1662</v>
      </c>
      <c r="C550" s="77" t="s">
        <v>475</v>
      </c>
      <c r="D550" s="75"/>
      <c r="E550" s="75"/>
      <c r="F550" s="79" t="s">
        <v>509</v>
      </c>
      <c r="G550" s="123"/>
    </row>
    <row r="551" spans="1:7" x14ac:dyDescent="0.25">
      <c r="A551" s="75">
        <f t="shared" si="8"/>
        <v>543</v>
      </c>
      <c r="B551" s="84">
        <v>1661</v>
      </c>
      <c r="C551" s="77" t="s">
        <v>475</v>
      </c>
      <c r="D551" s="75"/>
      <c r="E551" s="75"/>
      <c r="F551" s="79" t="s">
        <v>509</v>
      </c>
      <c r="G551" s="123"/>
    </row>
    <row r="552" spans="1:7" x14ac:dyDescent="0.25">
      <c r="A552" s="75">
        <f t="shared" si="8"/>
        <v>544</v>
      </c>
      <c r="B552" s="84">
        <v>1271</v>
      </c>
      <c r="C552" s="77" t="s">
        <v>283</v>
      </c>
      <c r="D552" s="75"/>
      <c r="E552" s="75"/>
      <c r="F552" s="79" t="s">
        <v>509</v>
      </c>
      <c r="G552" s="123"/>
    </row>
    <row r="553" spans="1:7" x14ac:dyDescent="0.25">
      <c r="A553" s="75">
        <f t="shared" si="8"/>
        <v>545</v>
      </c>
      <c r="B553" s="84">
        <v>1597</v>
      </c>
      <c r="C553" s="77" t="s">
        <v>284</v>
      </c>
      <c r="D553" s="75"/>
      <c r="E553" s="75"/>
      <c r="F553" s="79" t="s">
        <v>509</v>
      </c>
      <c r="G553" s="123"/>
    </row>
    <row r="554" spans="1:7" x14ac:dyDescent="0.25">
      <c r="A554" s="75">
        <f t="shared" si="8"/>
        <v>546</v>
      </c>
      <c r="B554" s="84">
        <v>1596</v>
      </c>
      <c r="C554" s="77" t="s">
        <v>284</v>
      </c>
      <c r="D554" s="75"/>
      <c r="E554" s="75"/>
      <c r="F554" s="79" t="s">
        <v>509</v>
      </c>
      <c r="G554" s="123"/>
    </row>
    <row r="555" spans="1:7" x14ac:dyDescent="0.25">
      <c r="A555" s="75">
        <f t="shared" si="8"/>
        <v>547</v>
      </c>
      <c r="B555" s="84">
        <v>1303</v>
      </c>
      <c r="C555" s="77" t="s">
        <v>283</v>
      </c>
      <c r="D555" s="75"/>
      <c r="E555" s="75"/>
      <c r="F555" s="79" t="s">
        <v>509</v>
      </c>
      <c r="G555" s="123"/>
    </row>
    <row r="556" spans="1:7" x14ac:dyDescent="0.25">
      <c r="A556" s="75">
        <f t="shared" si="8"/>
        <v>548</v>
      </c>
      <c r="B556" s="84">
        <v>1343</v>
      </c>
      <c r="C556" s="77" t="s">
        <v>283</v>
      </c>
      <c r="D556" s="75"/>
      <c r="E556" s="75"/>
      <c r="F556" s="79" t="s">
        <v>509</v>
      </c>
      <c r="G556" s="123"/>
    </row>
    <row r="557" spans="1:7" x14ac:dyDescent="0.25">
      <c r="A557" s="75">
        <f t="shared" si="8"/>
        <v>549</v>
      </c>
      <c r="B557" s="84">
        <v>1046</v>
      </c>
      <c r="C557" s="77" t="s">
        <v>285</v>
      </c>
      <c r="D557" s="75"/>
      <c r="E557" s="75"/>
      <c r="F557" s="79" t="s">
        <v>509</v>
      </c>
      <c r="G557" s="123"/>
    </row>
    <row r="558" spans="1:7" x14ac:dyDescent="0.25">
      <c r="A558" s="75">
        <f t="shared" si="8"/>
        <v>550</v>
      </c>
      <c r="B558" s="84">
        <v>981</v>
      </c>
      <c r="C558" s="77" t="s">
        <v>285</v>
      </c>
      <c r="D558" s="75"/>
      <c r="E558" s="75"/>
      <c r="F558" s="79" t="s">
        <v>509</v>
      </c>
      <c r="G558" s="123"/>
    </row>
    <row r="559" spans="1:7" x14ac:dyDescent="0.25">
      <c r="A559" s="75">
        <f t="shared" si="8"/>
        <v>551</v>
      </c>
      <c r="B559" s="84">
        <v>1422</v>
      </c>
      <c r="C559" s="77" t="s">
        <v>285</v>
      </c>
      <c r="D559" s="75"/>
      <c r="E559" s="75"/>
      <c r="F559" s="79" t="s">
        <v>509</v>
      </c>
      <c r="G559" s="123"/>
    </row>
    <row r="560" spans="1:7" ht="30" x14ac:dyDescent="0.25">
      <c r="A560" s="75">
        <f t="shared" si="8"/>
        <v>552</v>
      </c>
      <c r="B560" s="84">
        <v>1346</v>
      </c>
      <c r="C560" s="77" t="s">
        <v>287</v>
      </c>
      <c r="D560" s="75"/>
      <c r="E560" s="75"/>
      <c r="F560" s="79" t="s">
        <v>509</v>
      </c>
      <c r="G560" s="123"/>
    </row>
    <row r="561" spans="1:7" x14ac:dyDescent="0.25">
      <c r="A561" s="75">
        <f t="shared" si="8"/>
        <v>553</v>
      </c>
      <c r="B561" s="84">
        <v>1033</v>
      </c>
      <c r="C561" s="77" t="s">
        <v>289</v>
      </c>
      <c r="D561" s="75"/>
      <c r="E561" s="75"/>
      <c r="F561" s="79" t="s">
        <v>509</v>
      </c>
      <c r="G561" s="123"/>
    </row>
    <row r="562" spans="1:7" ht="30" x14ac:dyDescent="0.25">
      <c r="A562" s="75">
        <f t="shared" si="8"/>
        <v>554</v>
      </c>
      <c r="B562" s="84">
        <v>1482</v>
      </c>
      <c r="C562" s="77" t="s">
        <v>290</v>
      </c>
      <c r="D562" s="75"/>
      <c r="E562" s="75"/>
      <c r="F562" s="79" t="s">
        <v>509</v>
      </c>
      <c r="G562" s="123"/>
    </row>
    <row r="563" spans="1:7" ht="30" x14ac:dyDescent="0.25">
      <c r="A563" s="75">
        <f t="shared" si="8"/>
        <v>555</v>
      </c>
      <c r="B563" s="84">
        <v>1106</v>
      </c>
      <c r="C563" s="77" t="s">
        <v>291</v>
      </c>
      <c r="D563" s="75"/>
      <c r="E563" s="75"/>
      <c r="F563" s="79" t="s">
        <v>509</v>
      </c>
      <c r="G563" s="123"/>
    </row>
    <row r="564" spans="1:7" ht="30" x14ac:dyDescent="0.25">
      <c r="A564" s="75">
        <f t="shared" si="8"/>
        <v>556</v>
      </c>
      <c r="B564" s="84">
        <v>1441</v>
      </c>
      <c r="C564" s="77" t="s">
        <v>281</v>
      </c>
      <c r="D564" s="75"/>
      <c r="E564" s="75"/>
      <c r="F564" s="79" t="s">
        <v>509</v>
      </c>
      <c r="G564" s="123"/>
    </row>
    <row r="565" spans="1:7" x14ac:dyDescent="0.25">
      <c r="A565" s="75">
        <f t="shared" si="8"/>
        <v>557</v>
      </c>
      <c r="B565" s="84">
        <v>1031</v>
      </c>
      <c r="C565" s="77" t="s">
        <v>293</v>
      </c>
      <c r="D565" s="75"/>
      <c r="E565" s="75"/>
      <c r="F565" s="79" t="s">
        <v>509</v>
      </c>
      <c r="G565" s="123"/>
    </row>
    <row r="566" spans="1:7" x14ac:dyDescent="0.25">
      <c r="A566" s="75">
        <f t="shared" si="8"/>
        <v>558</v>
      </c>
      <c r="B566" s="84">
        <v>1300</v>
      </c>
      <c r="C566" s="77" t="s">
        <v>298</v>
      </c>
      <c r="D566" s="75"/>
      <c r="E566" s="75"/>
      <c r="F566" s="79" t="s">
        <v>509</v>
      </c>
      <c r="G566" s="123"/>
    </row>
    <row r="567" spans="1:7" x14ac:dyDescent="0.25">
      <c r="A567" s="75">
        <f t="shared" si="8"/>
        <v>559</v>
      </c>
      <c r="B567" s="84">
        <v>1592</v>
      </c>
      <c r="C567" s="77" t="s">
        <v>539</v>
      </c>
      <c r="D567" s="75"/>
      <c r="E567" s="75"/>
      <c r="F567" s="79" t="s">
        <v>509</v>
      </c>
      <c r="G567" s="123"/>
    </row>
    <row r="568" spans="1:7" x14ac:dyDescent="0.25">
      <c r="A568" s="75">
        <f t="shared" si="8"/>
        <v>560</v>
      </c>
      <c r="B568" s="84">
        <v>1379</v>
      </c>
      <c r="C568" s="77" t="s">
        <v>301</v>
      </c>
      <c r="D568" s="75"/>
      <c r="E568" s="75"/>
      <c r="F568" s="79" t="s">
        <v>509</v>
      </c>
      <c r="G568" s="123"/>
    </row>
    <row r="569" spans="1:7" x14ac:dyDescent="0.25">
      <c r="A569" s="75">
        <f t="shared" si="8"/>
        <v>561</v>
      </c>
      <c r="B569" s="84">
        <v>1378</v>
      </c>
      <c r="C569" s="77" t="s">
        <v>301</v>
      </c>
      <c r="D569" s="75"/>
      <c r="E569" s="75"/>
      <c r="F569" s="79" t="s">
        <v>509</v>
      </c>
      <c r="G569" s="123"/>
    </row>
    <row r="570" spans="1:7" x14ac:dyDescent="0.25">
      <c r="A570" s="75">
        <f t="shared" si="8"/>
        <v>562</v>
      </c>
      <c r="B570" s="84">
        <v>1062</v>
      </c>
      <c r="C570" s="77" t="s">
        <v>302</v>
      </c>
      <c r="D570" s="75"/>
      <c r="E570" s="75"/>
      <c r="F570" s="79" t="s">
        <v>509</v>
      </c>
      <c r="G570" s="123"/>
    </row>
    <row r="571" spans="1:7" x14ac:dyDescent="0.25">
      <c r="A571" s="75">
        <f t="shared" si="8"/>
        <v>563</v>
      </c>
      <c r="B571" s="84">
        <v>1065</v>
      </c>
      <c r="C571" s="77" t="s">
        <v>102</v>
      </c>
      <c r="D571" s="75"/>
      <c r="E571" s="75"/>
      <c r="F571" s="79" t="s">
        <v>509</v>
      </c>
      <c r="G571" s="123"/>
    </row>
    <row r="572" spans="1:7" x14ac:dyDescent="0.25">
      <c r="A572" s="75">
        <f t="shared" si="8"/>
        <v>564</v>
      </c>
      <c r="B572" s="84">
        <v>957</v>
      </c>
      <c r="C572" s="77" t="s">
        <v>102</v>
      </c>
      <c r="D572" s="75"/>
      <c r="E572" s="75"/>
      <c r="F572" s="79" t="s">
        <v>509</v>
      </c>
      <c r="G572" s="123"/>
    </row>
    <row r="573" spans="1:7" x14ac:dyDescent="0.25">
      <c r="A573" s="75">
        <f t="shared" si="8"/>
        <v>565</v>
      </c>
      <c r="B573" s="84">
        <v>1161</v>
      </c>
      <c r="C573" s="77" t="s">
        <v>264</v>
      </c>
      <c r="D573" s="75"/>
      <c r="E573" s="75"/>
      <c r="F573" s="79" t="s">
        <v>509</v>
      </c>
      <c r="G573" s="123"/>
    </row>
    <row r="574" spans="1:7" ht="30" x14ac:dyDescent="0.25">
      <c r="A574" s="75">
        <f t="shared" si="8"/>
        <v>566</v>
      </c>
      <c r="B574" s="84">
        <v>1164</v>
      </c>
      <c r="C574" s="77" t="s">
        <v>305</v>
      </c>
      <c r="D574" s="75"/>
      <c r="E574" s="75"/>
      <c r="F574" s="79" t="s">
        <v>509</v>
      </c>
      <c r="G574" s="123"/>
    </row>
    <row r="575" spans="1:7" x14ac:dyDescent="0.25">
      <c r="A575" s="75">
        <f t="shared" si="8"/>
        <v>567</v>
      </c>
      <c r="B575" s="84">
        <v>1229</v>
      </c>
      <c r="C575" s="77" t="s">
        <v>540</v>
      </c>
      <c r="D575" s="75"/>
      <c r="E575" s="75"/>
      <c r="F575" s="79" t="s">
        <v>509</v>
      </c>
      <c r="G575" s="123"/>
    </row>
    <row r="576" spans="1:7" x14ac:dyDescent="0.25">
      <c r="A576" s="75">
        <f t="shared" si="8"/>
        <v>568</v>
      </c>
      <c r="B576" s="84">
        <v>916</v>
      </c>
      <c r="C576" s="77" t="s">
        <v>541</v>
      </c>
      <c r="D576" s="75"/>
      <c r="E576" s="75"/>
      <c r="F576" s="79" t="s">
        <v>509</v>
      </c>
      <c r="G576" s="123"/>
    </row>
    <row r="577" spans="1:7" ht="30" x14ac:dyDescent="0.25">
      <c r="A577" s="75">
        <f t="shared" si="8"/>
        <v>569</v>
      </c>
      <c r="B577" s="84">
        <v>1590</v>
      </c>
      <c r="C577" s="77" t="s">
        <v>312</v>
      </c>
      <c r="D577" s="75"/>
      <c r="E577" s="75"/>
      <c r="F577" s="79" t="s">
        <v>509</v>
      </c>
      <c r="G577" s="123"/>
    </row>
    <row r="578" spans="1:7" x14ac:dyDescent="0.25">
      <c r="A578" s="75">
        <f t="shared" si="8"/>
        <v>570</v>
      </c>
      <c r="B578" s="84">
        <v>1538</v>
      </c>
      <c r="C578" s="77" t="s">
        <v>302</v>
      </c>
      <c r="D578" s="75"/>
      <c r="E578" s="75"/>
      <c r="F578" s="79" t="s">
        <v>509</v>
      </c>
      <c r="G578" s="123"/>
    </row>
    <row r="579" spans="1:7" x14ac:dyDescent="0.25">
      <c r="A579" s="75">
        <f t="shared" si="8"/>
        <v>571</v>
      </c>
      <c r="B579" s="84">
        <v>1595</v>
      </c>
      <c r="C579" s="77" t="s">
        <v>100</v>
      </c>
      <c r="D579" s="75"/>
      <c r="E579" s="75"/>
      <c r="F579" s="79" t="s">
        <v>509</v>
      </c>
      <c r="G579" s="123"/>
    </row>
    <row r="580" spans="1:7" x14ac:dyDescent="0.25">
      <c r="A580" s="75">
        <f t="shared" si="8"/>
        <v>572</v>
      </c>
      <c r="B580" s="84">
        <v>1619</v>
      </c>
      <c r="C580" s="77" t="s">
        <v>100</v>
      </c>
      <c r="D580" s="75"/>
      <c r="E580" s="75"/>
      <c r="F580" s="79" t="s">
        <v>509</v>
      </c>
      <c r="G580" s="123"/>
    </row>
    <row r="581" spans="1:7" x14ac:dyDescent="0.25">
      <c r="A581" s="75">
        <f t="shared" si="8"/>
        <v>573</v>
      </c>
      <c r="B581" s="84">
        <v>1594</v>
      </c>
      <c r="C581" s="77" t="s">
        <v>100</v>
      </c>
      <c r="D581" s="75"/>
      <c r="E581" s="75"/>
      <c r="F581" s="79" t="s">
        <v>509</v>
      </c>
      <c r="G581" s="123"/>
    </row>
    <row r="582" spans="1:7" x14ac:dyDescent="0.25">
      <c r="A582" s="75">
        <f t="shared" si="8"/>
        <v>574</v>
      </c>
      <c r="B582" s="84">
        <v>1593</v>
      </c>
      <c r="C582" s="77" t="s">
        <v>100</v>
      </c>
      <c r="D582" s="75"/>
      <c r="E582" s="75"/>
      <c r="F582" s="79" t="s">
        <v>509</v>
      </c>
      <c r="G582" s="123"/>
    </row>
    <row r="583" spans="1:7" x14ac:dyDescent="0.25">
      <c r="A583" s="75">
        <f t="shared" si="8"/>
        <v>575</v>
      </c>
      <c r="B583" s="84">
        <v>1663</v>
      </c>
      <c r="C583" s="77" t="s">
        <v>100</v>
      </c>
      <c r="D583" s="75"/>
      <c r="E583" s="75"/>
      <c r="F583" s="79" t="s">
        <v>509</v>
      </c>
      <c r="G583" s="123"/>
    </row>
    <row r="584" spans="1:7" ht="30" x14ac:dyDescent="0.25">
      <c r="A584" s="75">
        <f t="shared" si="8"/>
        <v>576</v>
      </c>
      <c r="B584" s="84">
        <v>1450</v>
      </c>
      <c r="C584" s="77" t="s">
        <v>304</v>
      </c>
      <c r="D584" s="75"/>
      <c r="E584" s="75"/>
      <c r="F584" s="79" t="s">
        <v>509</v>
      </c>
      <c r="G584" s="123"/>
    </row>
    <row r="585" spans="1:7" x14ac:dyDescent="0.25">
      <c r="A585" s="75">
        <f t="shared" si="8"/>
        <v>577</v>
      </c>
      <c r="B585" s="84">
        <v>1539</v>
      </c>
      <c r="C585" s="77" t="s">
        <v>302</v>
      </c>
      <c r="D585" s="75"/>
      <c r="E585" s="75"/>
      <c r="F585" s="79" t="s">
        <v>509</v>
      </c>
      <c r="G585" s="123"/>
    </row>
    <row r="586" spans="1:7" x14ac:dyDescent="0.25">
      <c r="A586" s="75">
        <f t="shared" si="8"/>
        <v>578</v>
      </c>
      <c r="B586" s="88">
        <v>1559</v>
      </c>
      <c r="C586" s="77" t="s">
        <v>100</v>
      </c>
      <c r="D586" s="75"/>
      <c r="E586" s="75"/>
      <c r="F586" s="78" t="s">
        <v>509</v>
      </c>
      <c r="G586" s="123"/>
    </row>
    <row r="587" spans="1:7" x14ac:dyDescent="0.25">
      <c r="A587" s="75">
        <f t="shared" ref="A587:A650" si="9">A586+1</f>
        <v>579</v>
      </c>
      <c r="B587" s="84">
        <v>784</v>
      </c>
      <c r="C587" s="77" t="s">
        <v>100</v>
      </c>
      <c r="D587" s="75"/>
      <c r="E587" s="75"/>
      <c r="F587" s="79" t="s">
        <v>509</v>
      </c>
      <c r="G587" s="123"/>
    </row>
    <row r="588" spans="1:7" x14ac:dyDescent="0.25">
      <c r="A588" s="75">
        <f t="shared" si="9"/>
        <v>580</v>
      </c>
      <c r="B588" s="84">
        <v>1076</v>
      </c>
      <c r="C588" s="77" t="s">
        <v>302</v>
      </c>
      <c r="D588" s="75"/>
      <c r="E588" s="75"/>
      <c r="F588" s="79" t="s">
        <v>509</v>
      </c>
      <c r="G588" s="123"/>
    </row>
    <row r="589" spans="1:7" x14ac:dyDescent="0.25">
      <c r="A589" s="75">
        <f t="shared" si="9"/>
        <v>581</v>
      </c>
      <c r="B589" s="84">
        <v>711</v>
      </c>
      <c r="C589" s="77" t="s">
        <v>479</v>
      </c>
      <c r="D589" s="75"/>
      <c r="E589" s="75"/>
      <c r="F589" s="79" t="s">
        <v>509</v>
      </c>
      <c r="G589" s="123"/>
    </row>
    <row r="590" spans="1:7" x14ac:dyDescent="0.25">
      <c r="A590" s="75">
        <f t="shared" si="9"/>
        <v>582</v>
      </c>
      <c r="B590" s="84">
        <v>1498</v>
      </c>
      <c r="C590" s="77" t="s">
        <v>479</v>
      </c>
      <c r="D590" s="75"/>
      <c r="E590" s="75"/>
      <c r="F590" s="79" t="s">
        <v>509</v>
      </c>
      <c r="G590" s="123"/>
    </row>
    <row r="591" spans="1:7" x14ac:dyDescent="0.25">
      <c r="A591" s="75">
        <f t="shared" si="9"/>
        <v>583</v>
      </c>
      <c r="B591" s="84">
        <v>1102</v>
      </c>
      <c r="C591" s="77" t="s">
        <v>479</v>
      </c>
      <c r="D591" s="75"/>
      <c r="E591" s="75"/>
      <c r="F591" s="79" t="s">
        <v>509</v>
      </c>
      <c r="G591" s="123"/>
    </row>
    <row r="592" spans="1:7" x14ac:dyDescent="0.25">
      <c r="A592" s="75">
        <f t="shared" si="9"/>
        <v>584</v>
      </c>
      <c r="B592" s="84">
        <v>1098</v>
      </c>
      <c r="C592" s="77" t="s">
        <v>69</v>
      </c>
      <c r="D592" s="75"/>
      <c r="E592" s="75"/>
      <c r="F592" s="79" t="s">
        <v>509</v>
      </c>
      <c r="G592" s="123"/>
    </row>
    <row r="593" spans="1:7" x14ac:dyDescent="0.25">
      <c r="A593" s="75">
        <f t="shared" si="9"/>
        <v>585</v>
      </c>
      <c r="B593" s="82">
        <v>1331</v>
      </c>
      <c r="C593" s="77" t="s">
        <v>317</v>
      </c>
      <c r="D593" s="75"/>
      <c r="E593" s="75"/>
      <c r="F593" s="79" t="s">
        <v>509</v>
      </c>
      <c r="G593" s="123"/>
    </row>
    <row r="594" spans="1:7" x14ac:dyDescent="0.25">
      <c r="A594" s="75">
        <f t="shared" si="9"/>
        <v>586</v>
      </c>
      <c r="B594" s="82">
        <v>1626</v>
      </c>
      <c r="C594" s="77" t="s">
        <v>318</v>
      </c>
      <c r="D594" s="75"/>
      <c r="E594" s="75"/>
      <c r="F594" s="77" t="s">
        <v>509</v>
      </c>
      <c r="G594" s="123"/>
    </row>
    <row r="595" spans="1:7" x14ac:dyDescent="0.25">
      <c r="A595" s="75">
        <f t="shared" si="9"/>
        <v>587</v>
      </c>
      <c r="B595" s="82">
        <v>1627</v>
      </c>
      <c r="C595" s="77" t="s">
        <v>318</v>
      </c>
      <c r="D595" s="75"/>
      <c r="E595" s="75"/>
      <c r="F595" s="79" t="s">
        <v>509</v>
      </c>
      <c r="G595" s="123"/>
    </row>
    <row r="596" spans="1:7" x14ac:dyDescent="0.25">
      <c r="A596" s="75">
        <f t="shared" si="9"/>
        <v>588</v>
      </c>
      <c r="B596" s="84">
        <v>1330</v>
      </c>
      <c r="C596" s="77" t="s">
        <v>323</v>
      </c>
      <c r="D596" s="75"/>
      <c r="E596" s="75"/>
      <c r="F596" s="79" t="s">
        <v>509</v>
      </c>
      <c r="G596" s="123"/>
    </row>
    <row r="597" spans="1:7" x14ac:dyDescent="0.25">
      <c r="A597" s="75">
        <f t="shared" si="9"/>
        <v>589</v>
      </c>
      <c r="B597" s="84">
        <v>1104</v>
      </c>
      <c r="C597" s="77" t="s">
        <v>319</v>
      </c>
      <c r="D597" s="75"/>
      <c r="E597" s="75"/>
      <c r="F597" s="79" t="s">
        <v>509</v>
      </c>
      <c r="G597" s="123"/>
    </row>
    <row r="598" spans="1:7" x14ac:dyDescent="0.25">
      <c r="A598" s="75">
        <f t="shared" si="9"/>
        <v>590</v>
      </c>
      <c r="B598" s="84">
        <v>978</v>
      </c>
      <c r="C598" s="77" t="s">
        <v>320</v>
      </c>
      <c r="D598" s="75"/>
      <c r="E598" s="75"/>
      <c r="F598" s="79" t="s">
        <v>509</v>
      </c>
      <c r="G598" s="123"/>
    </row>
    <row r="599" spans="1:7" x14ac:dyDescent="0.25">
      <c r="A599" s="75">
        <f t="shared" si="9"/>
        <v>591</v>
      </c>
      <c r="B599" s="84">
        <v>1633</v>
      </c>
      <c r="C599" s="77" t="s">
        <v>320</v>
      </c>
      <c r="D599" s="75"/>
      <c r="E599" s="75"/>
      <c r="F599" s="79" t="s">
        <v>509</v>
      </c>
      <c r="G599" s="123"/>
    </row>
    <row r="600" spans="1:7" x14ac:dyDescent="0.25">
      <c r="A600" s="75">
        <f t="shared" si="9"/>
        <v>592</v>
      </c>
      <c r="B600" s="84">
        <v>1105</v>
      </c>
      <c r="C600" s="77" t="s">
        <v>322</v>
      </c>
      <c r="D600" s="75"/>
      <c r="E600" s="75"/>
      <c r="F600" s="79" t="s">
        <v>509</v>
      </c>
      <c r="G600" s="123"/>
    </row>
    <row r="601" spans="1:7" x14ac:dyDescent="0.25">
      <c r="A601" s="75">
        <f t="shared" si="9"/>
        <v>593</v>
      </c>
      <c r="B601" s="82">
        <v>1305</v>
      </c>
      <c r="C601" s="77" t="s">
        <v>29</v>
      </c>
      <c r="D601" s="75"/>
      <c r="E601" s="75"/>
      <c r="F601" s="79" t="s">
        <v>509</v>
      </c>
      <c r="G601" s="123"/>
    </row>
    <row r="602" spans="1:7" x14ac:dyDescent="0.25">
      <c r="A602" s="75">
        <f t="shared" si="9"/>
        <v>594</v>
      </c>
      <c r="B602" s="80">
        <v>999</v>
      </c>
      <c r="C602" s="79" t="s">
        <v>326</v>
      </c>
      <c r="D602" s="75"/>
      <c r="E602" s="75"/>
      <c r="F602" s="78" t="s">
        <v>509</v>
      </c>
      <c r="G602" s="123"/>
    </row>
    <row r="603" spans="1:7" x14ac:dyDescent="0.25">
      <c r="A603" s="75">
        <f t="shared" si="9"/>
        <v>595</v>
      </c>
      <c r="B603" s="80">
        <v>936</v>
      </c>
      <c r="C603" s="79" t="s">
        <v>326</v>
      </c>
      <c r="D603" s="75"/>
      <c r="E603" s="75"/>
      <c r="F603" s="78" t="s">
        <v>509</v>
      </c>
      <c r="G603" s="123"/>
    </row>
    <row r="604" spans="1:7" x14ac:dyDescent="0.25">
      <c r="A604" s="75">
        <f t="shared" si="9"/>
        <v>596</v>
      </c>
      <c r="B604" s="80">
        <v>1212</v>
      </c>
      <c r="C604" s="79" t="s">
        <v>326</v>
      </c>
      <c r="D604" s="75"/>
      <c r="E604" s="75"/>
      <c r="F604" s="78" t="s">
        <v>509</v>
      </c>
      <c r="G604" s="123"/>
    </row>
    <row r="605" spans="1:7" x14ac:dyDescent="0.25">
      <c r="A605" s="75">
        <f t="shared" si="9"/>
        <v>597</v>
      </c>
      <c r="B605" s="80">
        <v>1218</v>
      </c>
      <c r="C605" s="79" t="s">
        <v>326</v>
      </c>
      <c r="D605" s="75"/>
      <c r="E605" s="75"/>
      <c r="F605" s="78" t="s">
        <v>509</v>
      </c>
      <c r="G605" s="123"/>
    </row>
    <row r="606" spans="1:7" x14ac:dyDescent="0.25">
      <c r="A606" s="75">
        <f t="shared" si="9"/>
        <v>598</v>
      </c>
      <c r="B606" s="80">
        <v>1288</v>
      </c>
      <c r="C606" s="79" t="s">
        <v>332</v>
      </c>
      <c r="D606" s="75"/>
      <c r="E606" s="75"/>
      <c r="F606" s="78" t="s">
        <v>509</v>
      </c>
      <c r="G606" s="123"/>
    </row>
    <row r="607" spans="1:7" x14ac:dyDescent="0.25">
      <c r="A607" s="75">
        <f t="shared" si="9"/>
        <v>599</v>
      </c>
      <c r="B607" s="80">
        <v>1285</v>
      </c>
      <c r="C607" s="79" t="s">
        <v>326</v>
      </c>
      <c r="D607" s="75"/>
      <c r="E607" s="75"/>
      <c r="F607" s="78" t="s">
        <v>509</v>
      </c>
      <c r="G607" s="123"/>
    </row>
    <row r="608" spans="1:7" x14ac:dyDescent="0.25">
      <c r="A608" s="75">
        <f t="shared" si="9"/>
        <v>600</v>
      </c>
      <c r="B608" s="80">
        <v>1281</v>
      </c>
      <c r="C608" s="79" t="s">
        <v>326</v>
      </c>
      <c r="D608" s="75"/>
      <c r="E608" s="75"/>
      <c r="F608" s="78" t="s">
        <v>509</v>
      </c>
      <c r="G608" s="123"/>
    </row>
    <row r="609" spans="1:7" x14ac:dyDescent="0.25">
      <c r="A609" s="75">
        <f t="shared" si="9"/>
        <v>601</v>
      </c>
      <c r="B609" s="80">
        <v>1280</v>
      </c>
      <c r="C609" s="79" t="s">
        <v>326</v>
      </c>
      <c r="D609" s="75"/>
      <c r="E609" s="75"/>
      <c r="F609" s="78" t="s">
        <v>509</v>
      </c>
      <c r="G609" s="123"/>
    </row>
    <row r="610" spans="1:7" x14ac:dyDescent="0.25">
      <c r="A610" s="75">
        <f t="shared" si="9"/>
        <v>602</v>
      </c>
      <c r="B610" s="80">
        <v>1318</v>
      </c>
      <c r="C610" s="79" t="s">
        <v>326</v>
      </c>
      <c r="D610" s="75"/>
      <c r="E610" s="75"/>
      <c r="F610" s="78" t="s">
        <v>509</v>
      </c>
      <c r="G610" s="123"/>
    </row>
    <row r="611" spans="1:7" x14ac:dyDescent="0.25">
      <c r="A611" s="75">
        <f t="shared" si="9"/>
        <v>603</v>
      </c>
      <c r="B611" s="80">
        <v>1319</v>
      </c>
      <c r="C611" s="79" t="s">
        <v>326</v>
      </c>
      <c r="D611" s="75"/>
      <c r="E611" s="75"/>
      <c r="F611" s="78" t="s">
        <v>509</v>
      </c>
      <c r="G611" s="123"/>
    </row>
    <row r="612" spans="1:7" x14ac:dyDescent="0.25">
      <c r="A612" s="75">
        <f t="shared" si="9"/>
        <v>604</v>
      </c>
      <c r="B612" s="80">
        <v>1321</v>
      </c>
      <c r="C612" s="79" t="s">
        <v>332</v>
      </c>
      <c r="D612" s="75"/>
      <c r="E612" s="75"/>
      <c r="F612" s="78" t="s">
        <v>509</v>
      </c>
      <c r="G612" s="123"/>
    </row>
    <row r="613" spans="1:7" x14ac:dyDescent="0.25">
      <c r="A613" s="75">
        <f t="shared" si="9"/>
        <v>605</v>
      </c>
      <c r="B613" s="80">
        <v>1324</v>
      </c>
      <c r="C613" s="79" t="s">
        <v>326</v>
      </c>
      <c r="D613" s="75"/>
      <c r="E613" s="75"/>
      <c r="F613" s="78" t="s">
        <v>509</v>
      </c>
      <c r="G613" s="123"/>
    </row>
    <row r="614" spans="1:7" x14ac:dyDescent="0.25">
      <c r="A614" s="75">
        <f t="shared" si="9"/>
        <v>606</v>
      </c>
      <c r="B614" s="80">
        <v>1334</v>
      </c>
      <c r="C614" s="79" t="s">
        <v>326</v>
      </c>
      <c r="D614" s="75"/>
      <c r="E614" s="75"/>
      <c r="F614" s="78" t="s">
        <v>509</v>
      </c>
      <c r="G614" s="123"/>
    </row>
    <row r="615" spans="1:7" x14ac:dyDescent="0.25">
      <c r="A615" s="75">
        <f t="shared" si="9"/>
        <v>607</v>
      </c>
      <c r="B615" s="80">
        <v>1350</v>
      </c>
      <c r="C615" s="79" t="s">
        <v>332</v>
      </c>
      <c r="D615" s="75"/>
      <c r="E615" s="75"/>
      <c r="F615" s="78" t="s">
        <v>509</v>
      </c>
      <c r="G615" s="123"/>
    </row>
    <row r="616" spans="1:7" x14ac:dyDescent="0.25">
      <c r="A616" s="75">
        <f t="shared" si="9"/>
        <v>608</v>
      </c>
      <c r="B616" s="80">
        <v>1384</v>
      </c>
      <c r="C616" s="79" t="s">
        <v>326</v>
      </c>
      <c r="D616" s="75"/>
      <c r="E616" s="75"/>
      <c r="F616" s="78" t="s">
        <v>509</v>
      </c>
      <c r="G616" s="123"/>
    </row>
    <row r="617" spans="1:7" x14ac:dyDescent="0.25">
      <c r="A617" s="75">
        <f t="shared" si="9"/>
        <v>609</v>
      </c>
      <c r="B617" s="80">
        <v>1381</v>
      </c>
      <c r="C617" s="79" t="s">
        <v>326</v>
      </c>
      <c r="D617" s="75"/>
      <c r="E617" s="75"/>
      <c r="F617" s="78" t="s">
        <v>509</v>
      </c>
      <c r="G617" s="123"/>
    </row>
    <row r="618" spans="1:7" x14ac:dyDescent="0.25">
      <c r="A618" s="75">
        <f t="shared" si="9"/>
        <v>610</v>
      </c>
      <c r="B618" s="80">
        <v>1388</v>
      </c>
      <c r="C618" s="79" t="s">
        <v>332</v>
      </c>
      <c r="D618" s="75"/>
      <c r="E618" s="75"/>
      <c r="F618" s="78" t="s">
        <v>509</v>
      </c>
      <c r="G618" s="123"/>
    </row>
    <row r="619" spans="1:7" x14ac:dyDescent="0.25">
      <c r="A619" s="75">
        <f t="shared" si="9"/>
        <v>611</v>
      </c>
      <c r="B619" s="80">
        <v>1421</v>
      </c>
      <c r="C619" s="79" t="s">
        <v>326</v>
      </c>
      <c r="D619" s="75"/>
      <c r="E619" s="75"/>
      <c r="F619" s="78" t="s">
        <v>509</v>
      </c>
      <c r="G619" s="123"/>
    </row>
    <row r="620" spans="1:7" x14ac:dyDescent="0.25">
      <c r="A620" s="75">
        <f t="shared" si="9"/>
        <v>612</v>
      </c>
      <c r="B620" s="80">
        <v>1420</v>
      </c>
      <c r="C620" s="79" t="s">
        <v>326</v>
      </c>
      <c r="D620" s="75"/>
      <c r="E620" s="75"/>
      <c r="F620" s="78" t="s">
        <v>509</v>
      </c>
      <c r="G620" s="123"/>
    </row>
    <row r="621" spans="1:7" x14ac:dyDescent="0.25">
      <c r="A621" s="75">
        <f t="shared" si="9"/>
        <v>613</v>
      </c>
      <c r="B621" s="80">
        <v>1423</v>
      </c>
      <c r="C621" s="79" t="s">
        <v>326</v>
      </c>
      <c r="D621" s="75"/>
      <c r="E621" s="75"/>
      <c r="F621" s="78" t="s">
        <v>509</v>
      </c>
      <c r="G621" s="123"/>
    </row>
    <row r="622" spans="1:7" x14ac:dyDescent="0.25">
      <c r="A622" s="75">
        <f t="shared" si="9"/>
        <v>614</v>
      </c>
      <c r="B622" s="80">
        <v>1428</v>
      </c>
      <c r="C622" s="79" t="s">
        <v>326</v>
      </c>
      <c r="D622" s="75"/>
      <c r="E622" s="75"/>
      <c r="F622" s="78" t="s">
        <v>509</v>
      </c>
      <c r="G622" s="123"/>
    </row>
    <row r="623" spans="1:7" x14ac:dyDescent="0.25">
      <c r="A623" s="75">
        <f t="shared" si="9"/>
        <v>615</v>
      </c>
      <c r="B623" s="80">
        <v>1429</v>
      </c>
      <c r="C623" s="79" t="s">
        <v>326</v>
      </c>
      <c r="D623" s="75"/>
      <c r="E623" s="75"/>
      <c r="F623" s="78" t="s">
        <v>509</v>
      </c>
      <c r="G623" s="123"/>
    </row>
    <row r="624" spans="1:7" x14ac:dyDescent="0.25">
      <c r="A624" s="75">
        <f t="shared" si="9"/>
        <v>616</v>
      </c>
      <c r="B624" s="80">
        <v>1430</v>
      </c>
      <c r="C624" s="79" t="s">
        <v>326</v>
      </c>
      <c r="D624" s="75"/>
      <c r="E624" s="75"/>
      <c r="F624" s="78" t="s">
        <v>509</v>
      </c>
      <c r="G624" s="123"/>
    </row>
    <row r="625" spans="1:7" x14ac:dyDescent="0.25">
      <c r="A625" s="75">
        <f t="shared" si="9"/>
        <v>617</v>
      </c>
      <c r="B625" s="80">
        <v>1438</v>
      </c>
      <c r="C625" s="79" t="s">
        <v>326</v>
      </c>
      <c r="D625" s="75"/>
      <c r="E625" s="75"/>
      <c r="F625" s="78" t="s">
        <v>509</v>
      </c>
      <c r="G625" s="123"/>
    </row>
    <row r="626" spans="1:7" x14ac:dyDescent="0.25">
      <c r="A626" s="75">
        <f t="shared" si="9"/>
        <v>618</v>
      </c>
      <c r="B626" s="80">
        <v>1036</v>
      </c>
      <c r="C626" s="79" t="s">
        <v>332</v>
      </c>
      <c r="D626" s="75"/>
      <c r="E626" s="75"/>
      <c r="F626" s="78" t="s">
        <v>509</v>
      </c>
      <c r="G626" s="123"/>
    </row>
    <row r="627" spans="1:7" x14ac:dyDescent="0.25">
      <c r="A627" s="75">
        <f t="shared" si="9"/>
        <v>619</v>
      </c>
      <c r="B627" s="80">
        <v>1440</v>
      </c>
      <c r="C627" s="79" t="s">
        <v>326</v>
      </c>
      <c r="D627" s="75"/>
      <c r="E627" s="75"/>
      <c r="F627" s="78" t="s">
        <v>509</v>
      </c>
      <c r="G627" s="123"/>
    </row>
    <row r="628" spans="1:7" x14ac:dyDescent="0.25">
      <c r="A628" s="75">
        <f t="shared" si="9"/>
        <v>620</v>
      </c>
      <c r="B628" s="80">
        <v>1443</v>
      </c>
      <c r="C628" s="79" t="s">
        <v>326</v>
      </c>
      <c r="D628" s="75"/>
      <c r="E628" s="75"/>
      <c r="F628" s="78" t="s">
        <v>509</v>
      </c>
      <c r="G628" s="123"/>
    </row>
    <row r="629" spans="1:7" x14ac:dyDescent="0.25">
      <c r="A629" s="75">
        <f t="shared" si="9"/>
        <v>621</v>
      </c>
      <c r="B629" s="80">
        <v>1308</v>
      </c>
      <c r="C629" s="79" t="s">
        <v>326</v>
      </c>
      <c r="D629" s="75"/>
      <c r="E629" s="75"/>
      <c r="F629" s="78" t="s">
        <v>509</v>
      </c>
      <c r="G629" s="123"/>
    </row>
    <row r="630" spans="1:7" x14ac:dyDescent="0.25">
      <c r="A630" s="75">
        <f t="shared" si="9"/>
        <v>622</v>
      </c>
      <c r="B630" s="80">
        <v>988</v>
      </c>
      <c r="C630" s="79" t="s">
        <v>326</v>
      </c>
      <c r="D630" s="75"/>
      <c r="E630" s="75"/>
      <c r="F630" s="78" t="s">
        <v>509</v>
      </c>
      <c r="G630" s="123"/>
    </row>
    <row r="631" spans="1:7" x14ac:dyDescent="0.25">
      <c r="A631" s="75">
        <f t="shared" si="9"/>
        <v>623</v>
      </c>
      <c r="B631" s="80">
        <v>1361</v>
      </c>
      <c r="C631" s="79" t="s">
        <v>326</v>
      </c>
      <c r="D631" s="75"/>
      <c r="E631" s="75"/>
      <c r="F631" s="78" t="s">
        <v>509</v>
      </c>
      <c r="G631" s="123"/>
    </row>
    <row r="632" spans="1:7" x14ac:dyDescent="0.25">
      <c r="A632" s="75">
        <f t="shared" si="9"/>
        <v>624</v>
      </c>
      <c r="B632" s="80">
        <v>604</v>
      </c>
      <c r="C632" s="79" t="s">
        <v>481</v>
      </c>
      <c r="D632" s="75"/>
      <c r="E632" s="75"/>
      <c r="F632" s="78" t="s">
        <v>509</v>
      </c>
      <c r="G632" s="123"/>
    </row>
    <row r="633" spans="1:7" x14ac:dyDescent="0.25">
      <c r="A633" s="75">
        <f t="shared" si="9"/>
        <v>625</v>
      </c>
      <c r="B633" s="80">
        <v>748</v>
      </c>
      <c r="C633" s="79" t="s">
        <v>326</v>
      </c>
      <c r="D633" s="75"/>
      <c r="E633" s="75"/>
      <c r="F633" s="78" t="s">
        <v>509</v>
      </c>
      <c r="G633" s="123"/>
    </row>
    <row r="634" spans="1:7" x14ac:dyDescent="0.25">
      <c r="A634" s="75">
        <f t="shared" si="9"/>
        <v>626</v>
      </c>
      <c r="B634" s="80">
        <v>1466</v>
      </c>
      <c r="C634" s="79" t="s">
        <v>332</v>
      </c>
      <c r="D634" s="75"/>
      <c r="E634" s="75"/>
      <c r="F634" s="78" t="s">
        <v>509</v>
      </c>
      <c r="G634" s="123"/>
    </row>
    <row r="635" spans="1:7" x14ac:dyDescent="0.25">
      <c r="A635" s="75">
        <f t="shared" si="9"/>
        <v>627</v>
      </c>
      <c r="B635" s="80">
        <v>1467</v>
      </c>
      <c r="C635" s="79" t="s">
        <v>332</v>
      </c>
      <c r="D635" s="75"/>
      <c r="E635" s="75"/>
      <c r="F635" s="78" t="s">
        <v>509</v>
      </c>
      <c r="G635" s="123"/>
    </row>
    <row r="636" spans="1:7" x14ac:dyDescent="0.25">
      <c r="A636" s="75">
        <f t="shared" si="9"/>
        <v>628</v>
      </c>
      <c r="B636" s="80">
        <v>1461</v>
      </c>
      <c r="C636" s="79" t="s">
        <v>326</v>
      </c>
      <c r="D636" s="75"/>
      <c r="E636" s="75"/>
      <c r="F636" s="78" t="s">
        <v>509</v>
      </c>
      <c r="G636" s="123"/>
    </row>
    <row r="637" spans="1:7" x14ac:dyDescent="0.25">
      <c r="A637" s="75">
        <f t="shared" si="9"/>
        <v>629</v>
      </c>
      <c r="B637" s="80">
        <v>1458</v>
      </c>
      <c r="C637" s="79" t="s">
        <v>326</v>
      </c>
      <c r="D637" s="75"/>
      <c r="E637" s="75"/>
      <c r="F637" s="78" t="s">
        <v>509</v>
      </c>
      <c r="G637" s="123"/>
    </row>
    <row r="638" spans="1:7" x14ac:dyDescent="0.25">
      <c r="A638" s="75">
        <f t="shared" si="9"/>
        <v>630</v>
      </c>
      <c r="B638" s="80">
        <v>1459</v>
      </c>
      <c r="C638" s="79" t="s">
        <v>326</v>
      </c>
      <c r="D638" s="75"/>
      <c r="E638" s="75"/>
      <c r="F638" s="78" t="s">
        <v>509</v>
      </c>
      <c r="G638" s="123"/>
    </row>
    <row r="639" spans="1:7" x14ac:dyDescent="0.25">
      <c r="A639" s="75">
        <f t="shared" si="9"/>
        <v>631</v>
      </c>
      <c r="B639" s="80">
        <v>1472</v>
      </c>
      <c r="C639" s="79" t="s">
        <v>326</v>
      </c>
      <c r="D639" s="75"/>
      <c r="E639" s="75"/>
      <c r="F639" s="78" t="s">
        <v>509</v>
      </c>
      <c r="G639" s="123"/>
    </row>
    <row r="640" spans="1:7" x14ac:dyDescent="0.25">
      <c r="A640" s="75">
        <f t="shared" si="9"/>
        <v>632</v>
      </c>
      <c r="B640" s="80">
        <v>311</v>
      </c>
      <c r="C640" s="79" t="s">
        <v>326</v>
      </c>
      <c r="D640" s="75"/>
      <c r="E640" s="75"/>
      <c r="F640" s="78" t="s">
        <v>509</v>
      </c>
      <c r="G640" s="123"/>
    </row>
    <row r="641" spans="1:7" x14ac:dyDescent="0.25">
      <c r="A641" s="75">
        <f t="shared" si="9"/>
        <v>633</v>
      </c>
      <c r="B641" s="80">
        <v>1473</v>
      </c>
      <c r="C641" s="79" t="s">
        <v>326</v>
      </c>
      <c r="D641" s="75"/>
      <c r="E641" s="75"/>
      <c r="F641" s="78" t="s">
        <v>509</v>
      </c>
      <c r="G641" s="123"/>
    </row>
    <row r="642" spans="1:7" x14ac:dyDescent="0.25">
      <c r="A642" s="75">
        <f t="shared" si="9"/>
        <v>634</v>
      </c>
      <c r="B642" s="80">
        <v>1475</v>
      </c>
      <c r="C642" s="79" t="s">
        <v>326</v>
      </c>
      <c r="D642" s="75"/>
      <c r="E642" s="75"/>
      <c r="F642" s="78" t="s">
        <v>509</v>
      </c>
      <c r="G642" s="123"/>
    </row>
    <row r="643" spans="1:7" x14ac:dyDescent="0.25">
      <c r="A643" s="75">
        <f t="shared" si="9"/>
        <v>635</v>
      </c>
      <c r="B643" s="80">
        <v>1476</v>
      </c>
      <c r="C643" s="79" t="s">
        <v>326</v>
      </c>
      <c r="D643" s="75"/>
      <c r="E643" s="75"/>
      <c r="F643" s="78" t="s">
        <v>509</v>
      </c>
      <c r="G643" s="123"/>
    </row>
    <row r="644" spans="1:7" x14ac:dyDescent="0.25">
      <c r="A644" s="75">
        <f t="shared" si="9"/>
        <v>636</v>
      </c>
      <c r="B644" s="80">
        <v>1471</v>
      </c>
      <c r="C644" s="79" t="s">
        <v>326</v>
      </c>
      <c r="D644" s="75"/>
      <c r="E644" s="75"/>
      <c r="F644" s="78" t="s">
        <v>509</v>
      </c>
      <c r="G644" s="123"/>
    </row>
    <row r="645" spans="1:7" x14ac:dyDescent="0.25">
      <c r="A645" s="75">
        <f t="shared" si="9"/>
        <v>637</v>
      </c>
      <c r="B645" s="80">
        <v>1416</v>
      </c>
      <c r="C645" s="79" t="s">
        <v>332</v>
      </c>
      <c r="D645" s="75"/>
      <c r="E645" s="75"/>
      <c r="F645" s="78" t="s">
        <v>509</v>
      </c>
      <c r="G645" s="123"/>
    </row>
    <row r="646" spans="1:7" x14ac:dyDescent="0.25">
      <c r="A646" s="75">
        <f t="shared" si="9"/>
        <v>638</v>
      </c>
      <c r="B646" s="80">
        <v>1289</v>
      </c>
      <c r="C646" s="79" t="s">
        <v>332</v>
      </c>
      <c r="D646" s="75"/>
      <c r="E646" s="75"/>
      <c r="F646" s="78" t="s">
        <v>509</v>
      </c>
      <c r="G646" s="123"/>
    </row>
    <row r="647" spans="1:7" x14ac:dyDescent="0.25">
      <c r="A647" s="75">
        <f t="shared" si="9"/>
        <v>639</v>
      </c>
      <c r="B647" s="80">
        <v>1382</v>
      </c>
      <c r="C647" s="79" t="s">
        <v>326</v>
      </c>
      <c r="D647" s="75"/>
      <c r="E647" s="75"/>
      <c r="F647" s="78" t="s">
        <v>509</v>
      </c>
      <c r="G647" s="123"/>
    </row>
    <row r="648" spans="1:7" x14ac:dyDescent="0.25">
      <c r="A648" s="75">
        <f t="shared" si="9"/>
        <v>640</v>
      </c>
      <c r="B648" s="80">
        <v>1039</v>
      </c>
      <c r="C648" s="79" t="s">
        <v>332</v>
      </c>
      <c r="D648" s="75"/>
      <c r="E648" s="75"/>
      <c r="F648" s="78" t="s">
        <v>509</v>
      </c>
      <c r="G648" s="123"/>
    </row>
    <row r="649" spans="1:7" x14ac:dyDescent="0.25">
      <c r="A649" s="75">
        <f t="shared" si="9"/>
        <v>641</v>
      </c>
      <c r="B649" s="80">
        <v>1293</v>
      </c>
      <c r="C649" s="79" t="s">
        <v>326</v>
      </c>
      <c r="D649" s="75"/>
      <c r="E649" s="75"/>
      <c r="F649" s="78" t="s">
        <v>509</v>
      </c>
      <c r="G649" s="123"/>
    </row>
    <row r="650" spans="1:7" x14ac:dyDescent="0.25">
      <c r="A650" s="75">
        <f t="shared" si="9"/>
        <v>642</v>
      </c>
      <c r="B650" s="80">
        <v>1192</v>
      </c>
      <c r="C650" s="79" t="s">
        <v>326</v>
      </c>
      <c r="D650" s="75"/>
      <c r="E650" s="75"/>
      <c r="F650" s="78" t="s">
        <v>509</v>
      </c>
      <c r="G650" s="123"/>
    </row>
    <row r="651" spans="1:7" x14ac:dyDescent="0.25">
      <c r="A651" s="75">
        <f t="shared" ref="A651:A685" si="10">A650+1</f>
        <v>643</v>
      </c>
      <c r="B651" s="80">
        <v>1536</v>
      </c>
      <c r="C651" s="79" t="s">
        <v>332</v>
      </c>
      <c r="D651" s="75"/>
      <c r="E651" s="75"/>
      <c r="F651" s="78" t="s">
        <v>509</v>
      </c>
      <c r="G651" s="123"/>
    </row>
    <row r="652" spans="1:7" x14ac:dyDescent="0.25">
      <c r="A652" s="75">
        <f t="shared" si="10"/>
        <v>644</v>
      </c>
      <c r="B652" s="80">
        <v>1545</v>
      </c>
      <c r="C652" s="79" t="s">
        <v>326</v>
      </c>
      <c r="D652" s="75"/>
      <c r="E652" s="75"/>
      <c r="F652" s="78" t="s">
        <v>509</v>
      </c>
      <c r="G652" s="123"/>
    </row>
    <row r="653" spans="1:7" x14ac:dyDescent="0.25">
      <c r="A653" s="75">
        <f t="shared" si="10"/>
        <v>645</v>
      </c>
      <c r="B653" s="80">
        <v>1547</v>
      </c>
      <c r="C653" s="79" t="s">
        <v>326</v>
      </c>
      <c r="D653" s="75"/>
      <c r="E653" s="75"/>
      <c r="F653" s="78" t="s">
        <v>509</v>
      </c>
      <c r="G653" s="123"/>
    </row>
    <row r="654" spans="1:7" x14ac:dyDescent="0.25">
      <c r="A654" s="75">
        <f t="shared" si="10"/>
        <v>646</v>
      </c>
      <c r="B654" s="80">
        <v>1546</v>
      </c>
      <c r="C654" s="79" t="s">
        <v>326</v>
      </c>
      <c r="D654" s="75"/>
      <c r="E654" s="75"/>
      <c r="F654" s="78" t="s">
        <v>509</v>
      </c>
      <c r="G654" s="123"/>
    </row>
    <row r="655" spans="1:7" x14ac:dyDescent="0.25">
      <c r="A655" s="75">
        <f t="shared" si="10"/>
        <v>647</v>
      </c>
      <c r="B655" s="80">
        <v>1556</v>
      </c>
      <c r="C655" s="79" t="s">
        <v>326</v>
      </c>
      <c r="D655" s="75"/>
      <c r="E655" s="75"/>
      <c r="F655" s="78" t="s">
        <v>509</v>
      </c>
      <c r="G655" s="123"/>
    </row>
    <row r="656" spans="1:7" x14ac:dyDescent="0.25">
      <c r="A656" s="75">
        <f t="shared" si="10"/>
        <v>648</v>
      </c>
      <c r="B656" s="82">
        <v>1555</v>
      </c>
      <c r="C656" s="79" t="s">
        <v>326</v>
      </c>
      <c r="D656" s="75"/>
      <c r="E656" s="75"/>
      <c r="F656" s="78" t="s">
        <v>509</v>
      </c>
      <c r="G656" s="123"/>
    </row>
    <row r="657" spans="1:7" x14ac:dyDescent="0.25">
      <c r="A657" s="75">
        <f t="shared" si="10"/>
        <v>649</v>
      </c>
      <c r="B657" s="80">
        <v>1566</v>
      </c>
      <c r="C657" s="79" t="s">
        <v>332</v>
      </c>
      <c r="D657" s="75"/>
      <c r="E657" s="75"/>
      <c r="F657" s="78" t="s">
        <v>509</v>
      </c>
      <c r="G657" s="123"/>
    </row>
    <row r="658" spans="1:7" x14ac:dyDescent="0.25">
      <c r="A658" s="75">
        <f t="shared" si="10"/>
        <v>650</v>
      </c>
      <c r="B658" s="80">
        <v>1570</v>
      </c>
      <c r="C658" s="79" t="s">
        <v>326</v>
      </c>
      <c r="D658" s="75"/>
      <c r="E658" s="75"/>
      <c r="F658" s="78" t="s">
        <v>509</v>
      </c>
      <c r="G658" s="123"/>
    </row>
    <row r="659" spans="1:7" x14ac:dyDescent="0.25">
      <c r="A659" s="75">
        <f t="shared" si="10"/>
        <v>651</v>
      </c>
      <c r="B659" s="80">
        <v>1568</v>
      </c>
      <c r="C659" s="79" t="s">
        <v>326</v>
      </c>
      <c r="D659" s="75"/>
      <c r="E659" s="75"/>
      <c r="F659" s="78" t="s">
        <v>509</v>
      </c>
      <c r="G659" s="123"/>
    </row>
    <row r="660" spans="1:7" x14ac:dyDescent="0.25">
      <c r="A660" s="75">
        <f t="shared" si="10"/>
        <v>652</v>
      </c>
      <c r="B660" s="80">
        <v>1578</v>
      </c>
      <c r="C660" s="79" t="s">
        <v>326</v>
      </c>
      <c r="D660" s="75"/>
      <c r="E660" s="75"/>
      <c r="F660" s="78" t="s">
        <v>509</v>
      </c>
      <c r="G660" s="123"/>
    </row>
    <row r="661" spans="1:7" x14ac:dyDescent="0.25">
      <c r="A661" s="75">
        <f t="shared" si="10"/>
        <v>653</v>
      </c>
      <c r="B661" s="88">
        <v>1585</v>
      </c>
      <c r="C661" s="79" t="s">
        <v>326</v>
      </c>
      <c r="D661" s="75"/>
      <c r="E661" s="75"/>
      <c r="F661" s="97" t="s">
        <v>509</v>
      </c>
      <c r="G661" s="123"/>
    </row>
    <row r="662" spans="1:7" x14ac:dyDescent="0.25">
      <c r="A662" s="75">
        <f t="shared" si="10"/>
        <v>654</v>
      </c>
      <c r="B662" s="88">
        <v>1606</v>
      </c>
      <c r="C662" s="79" t="s">
        <v>326</v>
      </c>
      <c r="D662" s="75"/>
      <c r="E662" s="75"/>
      <c r="F662" s="97" t="s">
        <v>509</v>
      </c>
      <c r="G662" s="123"/>
    </row>
    <row r="663" spans="1:7" x14ac:dyDescent="0.25">
      <c r="A663" s="75">
        <f t="shared" si="10"/>
        <v>655</v>
      </c>
      <c r="B663" s="88">
        <v>1608</v>
      </c>
      <c r="C663" s="79" t="s">
        <v>326</v>
      </c>
      <c r="D663" s="75"/>
      <c r="E663" s="75"/>
      <c r="F663" s="97" t="s">
        <v>509</v>
      </c>
      <c r="G663" s="123"/>
    </row>
    <row r="664" spans="1:7" x14ac:dyDescent="0.25">
      <c r="A664" s="75">
        <f t="shared" si="10"/>
        <v>656</v>
      </c>
      <c r="B664" s="88">
        <v>1607</v>
      </c>
      <c r="C664" s="79" t="s">
        <v>326</v>
      </c>
      <c r="D664" s="75"/>
      <c r="E664" s="75"/>
      <c r="F664" s="97" t="s">
        <v>509</v>
      </c>
      <c r="G664" s="123"/>
    </row>
    <row r="665" spans="1:7" x14ac:dyDescent="0.25">
      <c r="A665" s="75">
        <f t="shared" si="10"/>
        <v>657</v>
      </c>
      <c r="B665" s="88">
        <v>1615</v>
      </c>
      <c r="C665" s="79" t="s">
        <v>326</v>
      </c>
      <c r="D665" s="75"/>
      <c r="E665" s="75"/>
      <c r="F665" s="97" t="s">
        <v>509</v>
      </c>
      <c r="G665" s="123"/>
    </row>
    <row r="666" spans="1:7" x14ac:dyDescent="0.25">
      <c r="A666" s="75">
        <f t="shared" si="10"/>
        <v>658</v>
      </c>
      <c r="B666" s="88">
        <v>1631</v>
      </c>
      <c r="C666" s="79" t="s">
        <v>332</v>
      </c>
      <c r="D666" s="75"/>
      <c r="E666" s="75"/>
      <c r="F666" s="78" t="s">
        <v>509</v>
      </c>
      <c r="G666" s="123"/>
    </row>
    <row r="667" spans="1:7" x14ac:dyDescent="0.25">
      <c r="A667" s="75">
        <f t="shared" si="10"/>
        <v>659</v>
      </c>
      <c r="B667" s="88">
        <v>1620</v>
      </c>
      <c r="C667" s="79" t="s">
        <v>332</v>
      </c>
      <c r="D667" s="75"/>
      <c r="E667" s="75"/>
      <c r="F667" s="97" t="s">
        <v>509</v>
      </c>
      <c r="G667" s="123"/>
    </row>
    <row r="668" spans="1:7" x14ac:dyDescent="0.25">
      <c r="A668" s="75">
        <f t="shared" si="10"/>
        <v>660</v>
      </c>
      <c r="B668" s="88">
        <v>657</v>
      </c>
      <c r="C668" s="79" t="s">
        <v>326</v>
      </c>
      <c r="D668" s="75"/>
      <c r="E668" s="75"/>
      <c r="F668" s="78" t="s">
        <v>509</v>
      </c>
      <c r="G668" s="123"/>
    </row>
    <row r="669" spans="1:7" x14ac:dyDescent="0.25">
      <c r="A669" s="75">
        <f t="shared" si="10"/>
        <v>661</v>
      </c>
      <c r="B669" s="88">
        <v>1630</v>
      </c>
      <c r="C669" s="79" t="s">
        <v>326</v>
      </c>
      <c r="D669" s="75"/>
      <c r="E669" s="75"/>
      <c r="F669" s="78" t="s">
        <v>509</v>
      </c>
      <c r="G669" s="123"/>
    </row>
    <row r="670" spans="1:7" x14ac:dyDescent="0.25">
      <c r="A670" s="75">
        <f t="shared" si="10"/>
        <v>662</v>
      </c>
      <c r="B670" s="88">
        <v>1635</v>
      </c>
      <c r="C670" s="79" t="s">
        <v>332</v>
      </c>
      <c r="D670" s="75"/>
      <c r="E670" s="75"/>
      <c r="F670" s="78" t="s">
        <v>509</v>
      </c>
      <c r="G670" s="123"/>
    </row>
    <row r="671" spans="1:7" x14ac:dyDescent="0.25">
      <c r="A671" s="75">
        <f t="shared" si="10"/>
        <v>663</v>
      </c>
      <c r="B671" s="80">
        <v>1638</v>
      </c>
      <c r="C671" s="79" t="s">
        <v>237</v>
      </c>
      <c r="D671" s="75"/>
      <c r="E671" s="75"/>
      <c r="F671" s="78" t="s">
        <v>509</v>
      </c>
      <c r="G671" s="123"/>
    </row>
    <row r="672" spans="1:7" x14ac:dyDescent="0.25">
      <c r="A672" s="75">
        <f t="shared" si="10"/>
        <v>664</v>
      </c>
      <c r="B672" s="88">
        <v>1637</v>
      </c>
      <c r="C672" s="79" t="s">
        <v>332</v>
      </c>
      <c r="D672" s="75"/>
      <c r="E672" s="75"/>
      <c r="F672" s="78" t="s">
        <v>509</v>
      </c>
      <c r="G672" s="123"/>
    </row>
    <row r="673" spans="1:7" x14ac:dyDescent="0.25">
      <c r="A673" s="75">
        <f t="shared" si="10"/>
        <v>665</v>
      </c>
      <c r="B673" s="80"/>
      <c r="C673" s="79" t="s">
        <v>333</v>
      </c>
      <c r="D673" s="75"/>
      <c r="E673" s="75"/>
      <c r="F673" s="78" t="s">
        <v>509</v>
      </c>
      <c r="G673" s="123"/>
    </row>
    <row r="674" spans="1:7" x14ac:dyDescent="0.25">
      <c r="A674" s="75">
        <f t="shared" si="10"/>
        <v>666</v>
      </c>
      <c r="B674" s="88">
        <v>1643</v>
      </c>
      <c r="C674" s="79" t="s">
        <v>332</v>
      </c>
      <c r="D674" s="75"/>
      <c r="E674" s="75"/>
      <c r="F674" s="78" t="s">
        <v>509</v>
      </c>
      <c r="G674" s="123"/>
    </row>
    <row r="675" spans="1:7" x14ac:dyDescent="0.25">
      <c r="A675" s="75">
        <f t="shared" si="10"/>
        <v>667</v>
      </c>
      <c r="B675" s="80">
        <v>1650</v>
      </c>
      <c r="C675" s="79" t="s">
        <v>332</v>
      </c>
      <c r="D675" s="75"/>
      <c r="E675" s="75"/>
      <c r="F675" s="78" t="s">
        <v>509</v>
      </c>
      <c r="G675" s="123"/>
    </row>
    <row r="676" spans="1:7" x14ac:dyDescent="0.25">
      <c r="A676" s="75">
        <f t="shared" si="10"/>
        <v>668</v>
      </c>
      <c r="B676" s="88"/>
      <c r="C676" s="79" t="s">
        <v>332</v>
      </c>
      <c r="D676" s="75"/>
      <c r="E676" s="75"/>
      <c r="F676" s="78" t="s">
        <v>509</v>
      </c>
      <c r="G676" s="123"/>
    </row>
    <row r="677" spans="1:7" x14ac:dyDescent="0.25">
      <c r="A677" s="75">
        <f t="shared" si="10"/>
        <v>669</v>
      </c>
      <c r="B677" s="88">
        <v>1652</v>
      </c>
      <c r="C677" s="79" t="s">
        <v>332</v>
      </c>
      <c r="D677" s="75"/>
      <c r="E677" s="75"/>
      <c r="F677" s="78" t="s">
        <v>509</v>
      </c>
      <c r="G677" s="123"/>
    </row>
    <row r="678" spans="1:7" x14ac:dyDescent="0.25">
      <c r="A678" s="75">
        <f t="shared" si="10"/>
        <v>670</v>
      </c>
      <c r="B678" s="88">
        <v>1653</v>
      </c>
      <c r="C678" s="79" t="s">
        <v>332</v>
      </c>
      <c r="D678" s="75"/>
      <c r="E678" s="75"/>
      <c r="F678" s="78" t="s">
        <v>509</v>
      </c>
      <c r="G678" s="123"/>
    </row>
    <row r="679" spans="1:7" x14ac:dyDescent="0.25">
      <c r="A679" s="75">
        <f t="shared" si="10"/>
        <v>671</v>
      </c>
      <c r="B679" s="88">
        <v>1644</v>
      </c>
      <c r="C679" s="79" t="s">
        <v>326</v>
      </c>
      <c r="D679" s="75"/>
      <c r="E679" s="75"/>
      <c r="F679" s="78" t="s">
        <v>509</v>
      </c>
      <c r="G679" s="123"/>
    </row>
    <row r="680" spans="1:7" x14ac:dyDescent="0.25">
      <c r="A680" s="75">
        <f t="shared" si="10"/>
        <v>672</v>
      </c>
      <c r="B680" s="88">
        <v>1645</v>
      </c>
      <c r="C680" s="79" t="s">
        <v>326</v>
      </c>
      <c r="D680" s="75"/>
      <c r="E680" s="75"/>
      <c r="F680" s="78" t="s">
        <v>509</v>
      </c>
      <c r="G680" s="123"/>
    </row>
    <row r="681" spans="1:7" x14ac:dyDescent="0.25">
      <c r="A681" s="75">
        <f t="shared" si="10"/>
        <v>673</v>
      </c>
      <c r="B681" s="76">
        <v>1646</v>
      </c>
      <c r="C681" s="79" t="s">
        <v>326</v>
      </c>
      <c r="D681" s="75"/>
      <c r="E681" s="75"/>
      <c r="F681" s="78" t="s">
        <v>509</v>
      </c>
      <c r="G681" s="123"/>
    </row>
    <row r="682" spans="1:7" x14ac:dyDescent="0.25">
      <c r="A682" s="75">
        <f t="shared" si="10"/>
        <v>674</v>
      </c>
      <c r="B682" s="76">
        <v>1654</v>
      </c>
      <c r="C682" s="79" t="s">
        <v>326</v>
      </c>
      <c r="D682" s="75"/>
      <c r="E682" s="75"/>
      <c r="F682" s="78" t="s">
        <v>509</v>
      </c>
      <c r="G682" s="123"/>
    </row>
    <row r="683" spans="1:7" x14ac:dyDescent="0.25">
      <c r="A683" s="75">
        <f t="shared" si="10"/>
        <v>675</v>
      </c>
      <c r="B683" s="76">
        <v>1648</v>
      </c>
      <c r="C683" s="79" t="s">
        <v>326</v>
      </c>
      <c r="D683" s="75"/>
      <c r="E683" s="75"/>
      <c r="F683" s="78" t="s">
        <v>509</v>
      </c>
      <c r="G683" s="123"/>
    </row>
    <row r="684" spans="1:7" x14ac:dyDescent="0.25">
      <c r="A684" s="75">
        <f t="shared" si="10"/>
        <v>676</v>
      </c>
      <c r="B684" s="76">
        <v>1649</v>
      </c>
      <c r="C684" s="79" t="s">
        <v>326</v>
      </c>
      <c r="D684" s="75"/>
      <c r="E684" s="75"/>
      <c r="F684" s="78" t="s">
        <v>509</v>
      </c>
      <c r="G684" s="123"/>
    </row>
    <row r="685" spans="1:7" x14ac:dyDescent="0.25">
      <c r="A685" s="75">
        <f t="shared" si="10"/>
        <v>677</v>
      </c>
      <c r="B685" s="76"/>
      <c r="C685" s="79" t="s">
        <v>326</v>
      </c>
      <c r="D685" s="75"/>
      <c r="E685" s="75"/>
      <c r="F685" s="78" t="s">
        <v>509</v>
      </c>
      <c r="G685" s="123"/>
    </row>
  </sheetData>
  <mergeCells count="5">
    <mergeCell ref="A1:F5"/>
    <mergeCell ref="A6:F7"/>
    <mergeCell ref="G9:G254"/>
    <mergeCell ref="G255:G337"/>
    <mergeCell ref="G338:G685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H24"/>
  <sheetViews>
    <sheetView workbookViewId="0">
      <selection activeCell="O16" sqref="O16"/>
    </sheetView>
  </sheetViews>
  <sheetFormatPr baseColWidth="10" defaultRowHeight="15" x14ac:dyDescent="0.25"/>
  <cols>
    <col min="1" max="1" width="53" customWidth="1"/>
    <col min="2" max="2" width="15.5703125" customWidth="1"/>
    <col min="4" max="4" width="14.7109375" customWidth="1"/>
    <col min="5" max="5" width="14.28515625" customWidth="1"/>
    <col min="6" max="6" width="16.7109375" customWidth="1"/>
    <col min="7" max="7" width="14.5703125" customWidth="1"/>
    <col min="8" max="8" width="15.140625" customWidth="1"/>
  </cols>
  <sheetData>
    <row r="1" spans="1:8" x14ac:dyDescent="0.25">
      <c r="A1" s="118" t="s">
        <v>9</v>
      </c>
      <c r="B1" s="118"/>
      <c r="C1" s="118"/>
      <c r="D1" s="118"/>
      <c r="E1" s="118"/>
      <c r="F1" s="118"/>
      <c r="G1" s="118"/>
      <c r="H1" s="118"/>
    </row>
    <row r="2" spans="1:8" x14ac:dyDescent="0.25">
      <c r="A2" s="118"/>
      <c r="B2" s="118"/>
      <c r="C2" s="118"/>
      <c r="D2" s="118"/>
      <c r="E2" s="118"/>
      <c r="F2" s="118"/>
      <c r="G2" s="118"/>
      <c r="H2" s="118"/>
    </row>
    <row r="3" spans="1:8" x14ac:dyDescent="0.25">
      <c r="A3" s="118"/>
      <c r="B3" s="118"/>
      <c r="C3" s="118"/>
      <c r="D3" s="118"/>
      <c r="E3" s="118"/>
      <c r="F3" s="118"/>
      <c r="G3" s="118"/>
      <c r="H3" s="118"/>
    </row>
    <row r="4" spans="1:8" x14ac:dyDescent="0.25">
      <c r="A4" s="118"/>
      <c r="B4" s="118"/>
      <c r="C4" s="118"/>
      <c r="D4" s="118"/>
      <c r="E4" s="118"/>
      <c r="F4" s="118"/>
      <c r="G4" s="118"/>
      <c r="H4" s="118"/>
    </row>
    <row r="5" spans="1:8" x14ac:dyDescent="0.25">
      <c r="A5" s="118"/>
      <c r="B5" s="118"/>
      <c r="C5" s="118"/>
      <c r="D5" s="118"/>
      <c r="E5" s="118"/>
      <c r="F5" s="118"/>
      <c r="G5" s="118"/>
      <c r="H5" s="118"/>
    </row>
    <row r="6" spans="1:8" x14ac:dyDescent="0.25">
      <c r="A6" s="120" t="s">
        <v>23</v>
      </c>
      <c r="B6" s="120"/>
      <c r="C6" s="120"/>
      <c r="D6" s="120"/>
      <c r="E6" s="120"/>
      <c r="F6" s="120"/>
      <c r="G6" s="120"/>
      <c r="H6" s="120"/>
    </row>
    <row r="7" spans="1:8" x14ac:dyDescent="0.25">
      <c r="A7" s="120"/>
      <c r="B7" s="120"/>
      <c r="C7" s="120"/>
      <c r="D7" s="120"/>
      <c r="E7" s="120"/>
      <c r="F7" s="120"/>
      <c r="G7" s="120"/>
      <c r="H7" s="120"/>
    </row>
    <row r="8" spans="1:8" ht="18.75" thickBot="1" x14ac:dyDescent="0.3">
      <c r="A8" s="66"/>
      <c r="B8" s="66"/>
      <c r="C8" s="66"/>
      <c r="D8" s="66"/>
      <c r="E8" s="66"/>
      <c r="F8" s="66"/>
      <c r="G8" s="66"/>
      <c r="H8" s="66"/>
    </row>
    <row r="9" spans="1:8" ht="18.75" thickBot="1" x14ac:dyDescent="0.3">
      <c r="A9" s="66"/>
      <c r="B9" s="128" t="s">
        <v>19</v>
      </c>
      <c r="C9" s="129"/>
      <c r="D9" s="128" t="s">
        <v>20</v>
      </c>
      <c r="E9" s="129"/>
      <c r="F9" s="66"/>
      <c r="G9" s="66"/>
      <c r="H9" s="66"/>
    </row>
    <row r="10" spans="1:8" ht="29.25" thickBot="1" x14ac:dyDescent="0.3">
      <c r="A10" s="98"/>
      <c r="B10" s="100" t="s">
        <v>1</v>
      </c>
      <c r="C10" s="100" t="s">
        <v>0</v>
      </c>
      <c r="D10" s="100" t="s">
        <v>21</v>
      </c>
      <c r="E10" s="100" t="s">
        <v>22</v>
      </c>
      <c r="F10" s="101" t="s">
        <v>2</v>
      </c>
      <c r="G10" s="101" t="s">
        <v>3</v>
      </c>
      <c r="H10" s="101" t="s">
        <v>4</v>
      </c>
    </row>
    <row r="11" spans="1:8" x14ac:dyDescent="0.25">
      <c r="A11" s="5" t="s">
        <v>6</v>
      </c>
      <c r="B11" s="5">
        <v>12</v>
      </c>
      <c r="C11" s="5">
        <v>0</v>
      </c>
      <c r="D11" s="5">
        <v>0</v>
      </c>
      <c r="E11" s="5">
        <v>1</v>
      </c>
      <c r="F11" s="6">
        <v>0</v>
      </c>
      <c r="G11" s="6">
        <f>E11+C11+B11</f>
        <v>13</v>
      </c>
      <c r="H11" s="6">
        <f>G11+F11</f>
        <v>13</v>
      </c>
    </row>
    <row r="12" spans="1:8" x14ac:dyDescent="0.25">
      <c r="A12" s="7" t="s">
        <v>5</v>
      </c>
      <c r="B12" s="7">
        <v>4</v>
      </c>
      <c r="C12" s="7">
        <v>0</v>
      </c>
      <c r="D12" s="7">
        <v>0</v>
      </c>
      <c r="E12" s="7">
        <v>7</v>
      </c>
      <c r="F12" s="8">
        <v>0</v>
      </c>
      <c r="G12" s="6">
        <f t="shared" ref="G12:G23" si="0">E12+C12+B12</f>
        <v>11</v>
      </c>
      <c r="H12" s="6">
        <f t="shared" ref="H12:H23" si="1">G12+F12</f>
        <v>11</v>
      </c>
    </row>
    <row r="13" spans="1:8" x14ac:dyDescent="0.25">
      <c r="A13" s="7" t="s">
        <v>7</v>
      </c>
      <c r="B13" s="7">
        <v>8</v>
      </c>
      <c r="C13" s="7">
        <v>3</v>
      </c>
      <c r="D13" s="7">
        <v>3</v>
      </c>
      <c r="E13" s="7">
        <v>7</v>
      </c>
      <c r="F13" s="8">
        <v>0</v>
      </c>
      <c r="G13" s="6">
        <f t="shared" si="0"/>
        <v>18</v>
      </c>
      <c r="H13" s="6">
        <f t="shared" si="1"/>
        <v>18</v>
      </c>
    </row>
    <row r="14" spans="1:8" x14ac:dyDescent="0.25">
      <c r="A14" s="7" t="s">
        <v>11</v>
      </c>
      <c r="B14" s="7">
        <v>2</v>
      </c>
      <c r="C14" s="7">
        <v>0</v>
      </c>
      <c r="D14" s="7">
        <v>0</v>
      </c>
      <c r="E14" s="7">
        <v>2</v>
      </c>
      <c r="F14" s="8">
        <v>0</v>
      </c>
      <c r="G14" s="6">
        <f t="shared" si="0"/>
        <v>4</v>
      </c>
      <c r="H14" s="6">
        <f t="shared" si="1"/>
        <v>4</v>
      </c>
    </row>
    <row r="15" spans="1:8" x14ac:dyDescent="0.25">
      <c r="A15" s="7" t="s">
        <v>12</v>
      </c>
      <c r="B15" s="7">
        <v>5</v>
      </c>
      <c r="C15" s="7">
        <v>2</v>
      </c>
      <c r="D15" s="7">
        <v>2</v>
      </c>
      <c r="E15" s="7">
        <v>17</v>
      </c>
      <c r="F15" s="8">
        <v>0</v>
      </c>
      <c r="G15" s="6">
        <f t="shared" si="0"/>
        <v>24</v>
      </c>
      <c r="H15" s="6">
        <f t="shared" si="1"/>
        <v>24</v>
      </c>
    </row>
    <row r="16" spans="1:8" x14ac:dyDescent="0.25">
      <c r="A16" s="7" t="s">
        <v>8</v>
      </c>
      <c r="B16" s="7">
        <v>10</v>
      </c>
      <c r="C16" s="7">
        <v>20</v>
      </c>
      <c r="D16" s="7">
        <v>20</v>
      </c>
      <c r="E16" s="7">
        <v>51</v>
      </c>
      <c r="F16" s="8">
        <v>1</v>
      </c>
      <c r="G16" s="6">
        <f t="shared" si="0"/>
        <v>81</v>
      </c>
      <c r="H16" s="6">
        <f t="shared" si="1"/>
        <v>82</v>
      </c>
    </row>
    <row r="17" spans="1:8" x14ac:dyDescent="0.25">
      <c r="A17" s="7" t="s">
        <v>13</v>
      </c>
      <c r="B17" s="7">
        <v>3</v>
      </c>
      <c r="C17" s="7">
        <v>5</v>
      </c>
      <c r="D17" s="7">
        <v>5</v>
      </c>
      <c r="E17" s="7">
        <v>30</v>
      </c>
      <c r="F17" s="8">
        <v>0</v>
      </c>
      <c r="G17" s="6">
        <f t="shared" si="0"/>
        <v>38</v>
      </c>
      <c r="H17" s="6">
        <f t="shared" si="1"/>
        <v>38</v>
      </c>
    </row>
    <row r="18" spans="1:8" x14ac:dyDescent="0.25">
      <c r="A18" s="12" t="s">
        <v>14</v>
      </c>
      <c r="B18" s="12">
        <v>6</v>
      </c>
      <c r="C18" s="12">
        <v>16</v>
      </c>
      <c r="D18" s="12">
        <v>16</v>
      </c>
      <c r="E18" s="12">
        <v>52</v>
      </c>
      <c r="F18" s="13">
        <v>2</v>
      </c>
      <c r="G18" s="6">
        <f t="shared" si="0"/>
        <v>74</v>
      </c>
      <c r="H18" s="6">
        <f t="shared" si="1"/>
        <v>76</v>
      </c>
    </row>
    <row r="19" spans="1:8" x14ac:dyDescent="0.25">
      <c r="A19" s="12" t="s">
        <v>15</v>
      </c>
      <c r="B19" s="12">
        <v>8</v>
      </c>
      <c r="C19" s="12">
        <v>16</v>
      </c>
      <c r="D19" s="12">
        <v>16</v>
      </c>
      <c r="E19" s="12">
        <v>39</v>
      </c>
      <c r="F19" s="13">
        <v>0</v>
      </c>
      <c r="G19" s="6">
        <f t="shared" si="0"/>
        <v>63</v>
      </c>
      <c r="H19" s="6">
        <f t="shared" si="1"/>
        <v>63</v>
      </c>
    </row>
    <row r="20" spans="1:8" x14ac:dyDescent="0.25">
      <c r="A20" s="7" t="s">
        <v>16</v>
      </c>
      <c r="B20" s="7">
        <v>2</v>
      </c>
      <c r="C20" s="7">
        <v>0</v>
      </c>
      <c r="D20" s="7">
        <v>0</v>
      </c>
      <c r="E20" s="7">
        <v>6</v>
      </c>
      <c r="F20" s="8">
        <v>0</v>
      </c>
      <c r="G20" s="6">
        <f t="shared" si="0"/>
        <v>8</v>
      </c>
      <c r="H20" s="6">
        <f t="shared" si="1"/>
        <v>8</v>
      </c>
    </row>
    <row r="21" spans="1:8" x14ac:dyDescent="0.25">
      <c r="A21" s="7" t="s">
        <v>451</v>
      </c>
      <c r="B21" s="7">
        <v>5</v>
      </c>
      <c r="C21" s="7">
        <v>15</v>
      </c>
      <c r="D21" s="7">
        <v>15</v>
      </c>
      <c r="E21" s="7">
        <v>36</v>
      </c>
      <c r="F21" s="8">
        <v>1</v>
      </c>
      <c r="G21" s="6">
        <f t="shared" si="0"/>
        <v>56</v>
      </c>
      <c r="H21" s="6">
        <f t="shared" si="1"/>
        <v>57</v>
      </c>
    </row>
    <row r="22" spans="1:8" x14ac:dyDescent="0.25">
      <c r="A22" s="7" t="s">
        <v>17</v>
      </c>
      <c r="B22" s="7">
        <v>5</v>
      </c>
      <c r="C22" s="7">
        <v>66</v>
      </c>
      <c r="D22" s="7">
        <v>66</v>
      </c>
      <c r="E22" s="7">
        <v>105</v>
      </c>
      <c r="F22" s="8">
        <v>3</v>
      </c>
      <c r="G22" s="6">
        <f t="shared" si="0"/>
        <v>176</v>
      </c>
      <c r="H22" s="6">
        <f t="shared" si="1"/>
        <v>179</v>
      </c>
    </row>
    <row r="23" spans="1:8" ht="15.75" thickBot="1" x14ac:dyDescent="0.3">
      <c r="A23" s="7" t="s">
        <v>18</v>
      </c>
      <c r="B23" s="7">
        <v>6</v>
      </c>
      <c r="C23" s="7">
        <v>1</v>
      </c>
      <c r="D23" s="7">
        <v>1</v>
      </c>
      <c r="E23" s="7">
        <v>116</v>
      </c>
      <c r="F23" s="9">
        <v>1</v>
      </c>
      <c r="G23" s="6">
        <f t="shared" si="0"/>
        <v>123</v>
      </c>
      <c r="H23" s="6">
        <f t="shared" si="1"/>
        <v>124</v>
      </c>
    </row>
    <row r="24" spans="1:8" ht="15.75" thickBot="1" x14ac:dyDescent="0.3">
      <c r="A24" s="10"/>
      <c r="B24" s="10">
        <f t="shared" ref="B24:F24" si="2">SUM(B11:B23)</f>
        <v>76</v>
      </c>
      <c r="C24" s="10">
        <f t="shared" si="2"/>
        <v>144</v>
      </c>
      <c r="D24" s="10">
        <f t="shared" si="2"/>
        <v>144</v>
      </c>
      <c r="E24" s="10">
        <f t="shared" si="2"/>
        <v>469</v>
      </c>
      <c r="F24" s="11">
        <f t="shared" si="2"/>
        <v>8</v>
      </c>
      <c r="G24" s="11">
        <f>SUM(G11:G23)</f>
        <v>689</v>
      </c>
      <c r="H24" s="11">
        <f>SUM(H11:H23)</f>
        <v>697</v>
      </c>
    </row>
  </sheetData>
  <mergeCells count="4">
    <mergeCell ref="A1:H5"/>
    <mergeCell ref="A6:H7"/>
    <mergeCell ref="B9:C9"/>
    <mergeCell ref="D9:E9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F335"/>
  <sheetViews>
    <sheetView workbookViewId="0">
      <selection activeCell="H9" sqref="H9"/>
    </sheetView>
  </sheetViews>
  <sheetFormatPr baseColWidth="10" defaultRowHeight="15" x14ac:dyDescent="0.25"/>
  <cols>
    <col min="1" max="1" width="42" customWidth="1"/>
    <col min="2" max="2" width="61.140625" customWidth="1"/>
    <col min="3" max="3" width="17.7109375" customWidth="1"/>
    <col min="5" max="5" width="14.85546875" customWidth="1"/>
  </cols>
  <sheetData>
    <row r="1" spans="1:6" ht="19.5" x14ac:dyDescent="0.3">
      <c r="A1" s="124" t="s">
        <v>9</v>
      </c>
      <c r="B1" s="124"/>
      <c r="C1" s="124"/>
      <c r="D1" s="124"/>
      <c r="E1" s="124"/>
      <c r="F1" s="124"/>
    </row>
    <row r="2" spans="1:6" x14ac:dyDescent="0.25">
      <c r="A2" s="102"/>
      <c r="B2" s="102"/>
      <c r="C2" s="102"/>
      <c r="D2" s="102"/>
      <c r="E2" s="102"/>
      <c r="F2" s="102"/>
    </row>
    <row r="3" spans="1:6" x14ac:dyDescent="0.25">
      <c r="A3" s="102"/>
      <c r="B3" s="102"/>
      <c r="C3" s="102"/>
      <c r="D3" s="102"/>
      <c r="E3" s="102"/>
      <c r="F3" s="102"/>
    </row>
    <row r="4" spans="1:6" ht="19.5" x14ac:dyDescent="0.3">
      <c r="A4" s="124" t="s">
        <v>446</v>
      </c>
      <c r="B4" s="124"/>
      <c r="C4" s="124"/>
      <c r="D4" s="124"/>
      <c r="E4" s="124"/>
      <c r="F4" s="124"/>
    </row>
    <row r="5" spans="1:6" ht="20.25" customHeight="1" thickBot="1" x14ac:dyDescent="0.3"/>
    <row r="6" spans="1:6" ht="15.75" thickBot="1" x14ac:dyDescent="0.3">
      <c r="A6" s="104" t="s">
        <v>24</v>
      </c>
      <c r="B6" s="104" t="s">
        <v>25</v>
      </c>
      <c r="C6" s="104" t="s">
        <v>335</v>
      </c>
      <c r="D6" s="104" t="s">
        <v>336</v>
      </c>
      <c r="E6" s="104" t="s">
        <v>445</v>
      </c>
      <c r="F6" s="104" t="s">
        <v>26</v>
      </c>
    </row>
    <row r="7" spans="1:6" x14ac:dyDescent="0.25">
      <c r="A7" s="127" t="s">
        <v>27</v>
      </c>
      <c r="B7" s="17" t="s">
        <v>28</v>
      </c>
      <c r="C7" s="28" t="s">
        <v>337</v>
      </c>
      <c r="D7" s="24">
        <v>25966.3</v>
      </c>
      <c r="E7" s="24">
        <v>0</v>
      </c>
      <c r="F7" s="28">
        <v>12</v>
      </c>
    </row>
    <row r="8" spans="1:6" ht="15.75" thickBot="1" x14ac:dyDescent="0.3">
      <c r="A8" s="125"/>
      <c r="B8" s="18" t="s">
        <v>29</v>
      </c>
      <c r="C8" s="29" t="s">
        <v>338</v>
      </c>
      <c r="D8" s="25">
        <v>7465.4400000000005</v>
      </c>
      <c r="E8" s="25">
        <v>0</v>
      </c>
      <c r="F8" s="53">
        <v>1</v>
      </c>
    </row>
    <row r="9" spans="1:6" ht="15.75" thickBot="1" x14ac:dyDescent="0.3">
      <c r="A9" s="19"/>
      <c r="C9" s="20"/>
      <c r="E9" s="20" t="s">
        <v>30</v>
      </c>
      <c r="F9" s="54">
        <f>SUM(F7:F8)</f>
        <v>13</v>
      </c>
    </row>
    <row r="10" spans="1:6" x14ac:dyDescent="0.25">
      <c r="A10" s="125" t="s">
        <v>31</v>
      </c>
      <c r="B10" s="21" t="s">
        <v>33</v>
      </c>
      <c r="C10" s="26" t="s">
        <v>340</v>
      </c>
      <c r="D10" s="52">
        <v>11400.04</v>
      </c>
      <c r="E10" s="52">
        <v>0</v>
      </c>
      <c r="F10" s="28">
        <v>1</v>
      </c>
    </row>
    <row r="11" spans="1:6" x14ac:dyDescent="0.25">
      <c r="A11" s="125"/>
      <c r="B11" s="21" t="s">
        <v>36</v>
      </c>
      <c r="C11" s="26" t="s">
        <v>343</v>
      </c>
      <c r="D11" s="52">
        <v>23857.89</v>
      </c>
      <c r="E11" s="63">
        <v>0</v>
      </c>
      <c r="F11" s="29">
        <v>1</v>
      </c>
    </row>
    <row r="12" spans="1:6" x14ac:dyDescent="0.25">
      <c r="A12" s="125"/>
      <c r="B12" s="21" t="s">
        <v>447</v>
      </c>
      <c r="C12" s="27" t="s">
        <v>350</v>
      </c>
      <c r="D12" s="52">
        <v>12026.28</v>
      </c>
      <c r="E12" s="63">
        <v>0</v>
      </c>
      <c r="F12" s="29">
        <v>1</v>
      </c>
    </row>
    <row r="13" spans="1:6" x14ac:dyDescent="0.25">
      <c r="A13" s="125"/>
      <c r="B13" s="21" t="s">
        <v>39</v>
      </c>
      <c r="C13" s="27" t="s">
        <v>345</v>
      </c>
      <c r="D13" s="52">
        <v>14596.130000000001</v>
      </c>
      <c r="E13" s="63">
        <v>0</v>
      </c>
      <c r="F13" s="29">
        <v>1</v>
      </c>
    </row>
    <row r="14" spans="1:6" x14ac:dyDescent="0.25">
      <c r="A14" s="125"/>
      <c r="B14" s="18" t="s">
        <v>448</v>
      </c>
      <c r="C14" s="26">
        <v>1</v>
      </c>
      <c r="D14" s="52">
        <v>6838</v>
      </c>
      <c r="E14" s="63">
        <v>0</v>
      </c>
      <c r="F14" s="29">
        <v>1</v>
      </c>
    </row>
    <row r="15" spans="1:6" x14ac:dyDescent="0.25">
      <c r="A15" s="125"/>
      <c r="B15" s="21" t="s">
        <v>34</v>
      </c>
      <c r="C15" s="26" t="s">
        <v>341</v>
      </c>
      <c r="D15" s="52">
        <v>14170.74</v>
      </c>
      <c r="E15" s="63">
        <v>0</v>
      </c>
      <c r="F15" s="29">
        <v>1</v>
      </c>
    </row>
    <row r="16" spans="1:6" x14ac:dyDescent="0.25">
      <c r="A16" s="125"/>
      <c r="B16" s="21" t="s">
        <v>32</v>
      </c>
      <c r="C16" s="26" t="s">
        <v>339</v>
      </c>
      <c r="D16" s="52">
        <v>46781.57</v>
      </c>
      <c r="E16" s="63">
        <v>0</v>
      </c>
      <c r="F16" s="29">
        <v>1</v>
      </c>
    </row>
    <row r="17" spans="1:6" x14ac:dyDescent="0.25">
      <c r="A17" s="125"/>
      <c r="B17" s="21" t="s">
        <v>35</v>
      </c>
      <c r="C17" s="26" t="s">
        <v>342</v>
      </c>
      <c r="D17" s="52">
        <v>19308.38</v>
      </c>
      <c r="E17" s="63">
        <v>0</v>
      </c>
      <c r="F17" s="29">
        <v>1</v>
      </c>
    </row>
    <row r="18" spans="1:6" x14ac:dyDescent="0.25">
      <c r="A18" s="125"/>
      <c r="B18" s="21" t="s">
        <v>38</v>
      </c>
      <c r="C18" s="26" t="s">
        <v>341</v>
      </c>
      <c r="D18" s="52">
        <v>14170.74</v>
      </c>
      <c r="E18" s="63">
        <v>0</v>
      </c>
      <c r="F18" s="29">
        <v>2</v>
      </c>
    </row>
    <row r="19" spans="1:6" ht="15.75" thickBot="1" x14ac:dyDescent="0.3">
      <c r="A19" s="125"/>
      <c r="B19" s="21" t="s">
        <v>41</v>
      </c>
      <c r="C19" s="26" t="s">
        <v>346</v>
      </c>
      <c r="D19" s="52">
        <v>16533.560000000001</v>
      </c>
      <c r="E19" s="63">
        <v>0</v>
      </c>
      <c r="F19" s="53">
        <v>1</v>
      </c>
    </row>
    <row r="20" spans="1:6" ht="15.75" thickBot="1" x14ac:dyDescent="0.3">
      <c r="A20" s="19"/>
      <c r="C20" s="20"/>
      <c r="E20" s="20" t="s">
        <v>30</v>
      </c>
      <c r="F20" s="54">
        <f>SUM(F10:F19)</f>
        <v>11</v>
      </c>
    </row>
    <row r="21" spans="1:6" x14ac:dyDescent="0.25">
      <c r="A21" s="125" t="s">
        <v>42</v>
      </c>
      <c r="B21" s="21" t="s">
        <v>49</v>
      </c>
      <c r="C21" s="27" t="s">
        <v>348</v>
      </c>
      <c r="D21" s="52">
        <v>12449.61</v>
      </c>
      <c r="E21" s="52">
        <v>0</v>
      </c>
      <c r="F21" s="28">
        <v>3</v>
      </c>
    </row>
    <row r="22" spans="1:6" x14ac:dyDescent="0.25">
      <c r="A22" s="125"/>
      <c r="B22" s="21" t="s">
        <v>50</v>
      </c>
      <c r="C22" s="26" t="s">
        <v>352</v>
      </c>
      <c r="D22" s="52">
        <v>26758.37</v>
      </c>
      <c r="E22" s="52">
        <v>0</v>
      </c>
      <c r="F22" s="29">
        <v>1</v>
      </c>
    </row>
    <row r="23" spans="1:6" x14ac:dyDescent="0.25">
      <c r="A23" s="125"/>
      <c r="B23" s="21" t="s">
        <v>51</v>
      </c>
      <c r="C23" s="26" t="s">
        <v>353</v>
      </c>
      <c r="D23" s="52">
        <v>21710.34</v>
      </c>
      <c r="E23" s="52">
        <v>0</v>
      </c>
      <c r="F23" s="29">
        <v>1</v>
      </c>
    </row>
    <row r="24" spans="1:6" x14ac:dyDescent="0.25">
      <c r="A24" s="125"/>
      <c r="B24" s="21" t="s">
        <v>44</v>
      </c>
      <c r="C24" s="27" t="s">
        <v>347</v>
      </c>
      <c r="D24" s="52">
        <v>14322.15</v>
      </c>
      <c r="E24" s="52">
        <v>0</v>
      </c>
      <c r="F24" s="29">
        <v>1</v>
      </c>
    </row>
    <row r="25" spans="1:6" x14ac:dyDescent="0.25">
      <c r="A25" s="125"/>
      <c r="B25" s="21" t="s">
        <v>54</v>
      </c>
      <c r="C25" s="30" t="s">
        <v>354</v>
      </c>
      <c r="D25" s="52">
        <v>19460.82</v>
      </c>
      <c r="E25" s="52">
        <v>0</v>
      </c>
      <c r="F25" s="29">
        <v>3</v>
      </c>
    </row>
    <row r="26" spans="1:6" x14ac:dyDescent="0.25">
      <c r="A26" s="125"/>
      <c r="B26" s="21" t="s">
        <v>47</v>
      </c>
      <c r="C26" s="27" t="s">
        <v>347</v>
      </c>
      <c r="D26" s="52">
        <v>14322.15</v>
      </c>
      <c r="E26" s="52">
        <v>0</v>
      </c>
      <c r="F26" s="29">
        <v>1</v>
      </c>
    </row>
    <row r="27" spans="1:6" x14ac:dyDescent="0.25">
      <c r="A27" s="125"/>
      <c r="B27" s="21" t="s">
        <v>46</v>
      </c>
      <c r="C27" s="27" t="s">
        <v>349</v>
      </c>
      <c r="D27" s="52">
        <v>9860.19</v>
      </c>
      <c r="E27" s="52">
        <v>0</v>
      </c>
      <c r="F27" s="29">
        <v>1</v>
      </c>
    </row>
    <row r="28" spans="1:6" x14ac:dyDescent="0.25">
      <c r="A28" s="125"/>
      <c r="B28" s="21" t="s">
        <v>45</v>
      </c>
      <c r="C28" s="27" t="s">
        <v>348</v>
      </c>
      <c r="D28" s="55" t="s">
        <v>543</v>
      </c>
      <c r="E28" s="52">
        <v>0</v>
      </c>
      <c r="F28" s="29">
        <v>1</v>
      </c>
    </row>
    <row r="29" spans="1:6" x14ac:dyDescent="0.25">
      <c r="A29" s="125"/>
      <c r="B29" s="21" t="s">
        <v>449</v>
      </c>
      <c r="C29" s="27">
        <v>5</v>
      </c>
      <c r="D29" s="55" t="s">
        <v>450</v>
      </c>
      <c r="E29" s="52">
        <v>0</v>
      </c>
      <c r="F29" s="29">
        <v>1</v>
      </c>
    </row>
    <row r="30" spans="1:6" x14ac:dyDescent="0.25">
      <c r="A30" s="125"/>
      <c r="B30" s="21" t="s">
        <v>55</v>
      </c>
      <c r="C30" s="27" t="s">
        <v>350</v>
      </c>
      <c r="D30" s="52">
        <v>12069</v>
      </c>
      <c r="E30" s="52">
        <v>0</v>
      </c>
      <c r="F30" s="29">
        <v>1</v>
      </c>
    </row>
    <row r="31" spans="1:6" x14ac:dyDescent="0.25">
      <c r="A31" s="125"/>
      <c r="B31" s="21" t="s">
        <v>48</v>
      </c>
      <c r="C31" s="27" t="s">
        <v>351</v>
      </c>
      <c r="D31" s="52">
        <v>12164.3</v>
      </c>
      <c r="E31" s="52">
        <v>0</v>
      </c>
      <c r="F31" s="29">
        <v>1</v>
      </c>
    </row>
    <row r="32" spans="1:6" x14ac:dyDescent="0.25">
      <c r="A32" s="125"/>
      <c r="B32" s="21" t="s">
        <v>52</v>
      </c>
      <c r="C32" s="30" t="s">
        <v>354</v>
      </c>
      <c r="D32" s="52">
        <v>19460.82</v>
      </c>
      <c r="E32" s="52">
        <v>0</v>
      </c>
      <c r="F32" s="29">
        <v>1</v>
      </c>
    </row>
    <row r="33" spans="1:6" x14ac:dyDescent="0.25">
      <c r="A33" s="125"/>
      <c r="B33" s="21" t="s">
        <v>43</v>
      </c>
      <c r="C33" s="27">
        <v>21</v>
      </c>
      <c r="D33" s="52">
        <v>30407.66</v>
      </c>
      <c r="E33" s="52">
        <v>0</v>
      </c>
      <c r="F33" s="29">
        <v>1</v>
      </c>
    </row>
    <row r="34" spans="1:6" ht="15.75" thickBot="1" x14ac:dyDescent="0.3">
      <c r="A34" s="125"/>
      <c r="B34" s="21" t="s">
        <v>53</v>
      </c>
      <c r="C34" s="31" t="s">
        <v>355</v>
      </c>
      <c r="D34" s="52">
        <v>25541.94</v>
      </c>
      <c r="E34" s="52">
        <v>0</v>
      </c>
      <c r="F34" s="53">
        <v>1</v>
      </c>
    </row>
    <row r="35" spans="1:6" ht="15.75" thickBot="1" x14ac:dyDescent="0.3">
      <c r="A35" s="19"/>
      <c r="C35" s="20"/>
      <c r="E35" s="20" t="s">
        <v>30</v>
      </c>
      <c r="F35" s="54">
        <f>SUM(F21:F34)</f>
        <v>18</v>
      </c>
    </row>
    <row r="36" spans="1:6" x14ac:dyDescent="0.25">
      <c r="A36" s="125" t="s">
        <v>56</v>
      </c>
      <c r="B36" s="21" t="s">
        <v>57</v>
      </c>
      <c r="C36" s="26">
        <v>21</v>
      </c>
      <c r="D36" s="56">
        <v>30407.66</v>
      </c>
      <c r="E36" s="56">
        <v>0</v>
      </c>
      <c r="F36" s="28">
        <v>1</v>
      </c>
    </row>
    <row r="37" spans="1:6" x14ac:dyDescent="0.25">
      <c r="A37" s="125"/>
      <c r="B37" s="21" t="s">
        <v>58</v>
      </c>
      <c r="C37" s="32" t="s">
        <v>346</v>
      </c>
      <c r="D37" s="56">
        <v>16052</v>
      </c>
      <c r="E37" s="56">
        <v>0</v>
      </c>
      <c r="F37" s="29">
        <v>1</v>
      </c>
    </row>
    <row r="38" spans="1:6" x14ac:dyDescent="0.25">
      <c r="A38" s="125"/>
      <c r="B38" s="21" t="s">
        <v>59</v>
      </c>
      <c r="C38" s="26">
        <v>18</v>
      </c>
      <c r="D38" s="56">
        <v>21892.65</v>
      </c>
      <c r="E38" s="56">
        <v>0</v>
      </c>
      <c r="F38" s="29">
        <v>1</v>
      </c>
    </row>
    <row r="39" spans="1:6" ht="15.75" thickBot="1" x14ac:dyDescent="0.3">
      <c r="A39" s="125"/>
      <c r="B39" s="21" t="s">
        <v>60</v>
      </c>
      <c r="C39" s="32" t="s">
        <v>346</v>
      </c>
      <c r="D39" s="56">
        <v>16052</v>
      </c>
      <c r="E39" s="56">
        <v>0</v>
      </c>
      <c r="F39" s="53">
        <v>1</v>
      </c>
    </row>
    <row r="40" spans="1:6" ht="15.75" thickBot="1" x14ac:dyDescent="0.3">
      <c r="A40" s="19"/>
      <c r="C40" s="20"/>
      <c r="E40" s="20" t="s">
        <v>30</v>
      </c>
      <c r="F40" s="54">
        <f>SUM(F36:F39)</f>
        <v>4</v>
      </c>
    </row>
    <row r="41" spans="1:6" x14ac:dyDescent="0.25">
      <c r="A41" s="125" t="s">
        <v>61</v>
      </c>
      <c r="B41" s="21" t="s">
        <v>73</v>
      </c>
      <c r="C41" s="32" t="s">
        <v>357</v>
      </c>
      <c r="D41" s="56">
        <v>9121.68</v>
      </c>
      <c r="E41" s="56">
        <v>0</v>
      </c>
      <c r="F41" s="28">
        <v>2</v>
      </c>
    </row>
    <row r="42" spans="1:6" x14ac:dyDescent="0.25">
      <c r="A42" s="125"/>
      <c r="B42" s="21" t="s">
        <v>70</v>
      </c>
      <c r="C42" s="27" t="s">
        <v>358</v>
      </c>
      <c r="D42" s="56">
        <v>12135.460000000001</v>
      </c>
      <c r="E42" s="56">
        <v>0</v>
      </c>
      <c r="F42" s="29">
        <v>2</v>
      </c>
    </row>
    <row r="43" spans="1:6" x14ac:dyDescent="0.25">
      <c r="A43" s="125"/>
      <c r="B43" s="21" t="s">
        <v>71</v>
      </c>
      <c r="C43" s="27" t="s">
        <v>358</v>
      </c>
      <c r="D43" s="56">
        <v>12135.460000000001</v>
      </c>
      <c r="E43" s="56">
        <v>0</v>
      </c>
      <c r="F43" s="29">
        <v>3</v>
      </c>
    </row>
    <row r="44" spans="1:6" x14ac:dyDescent="0.25">
      <c r="A44" s="125"/>
      <c r="B44" s="21" t="s">
        <v>62</v>
      </c>
      <c r="C44" s="27" t="s">
        <v>359</v>
      </c>
      <c r="D44" s="56">
        <v>35590.620000000003</v>
      </c>
      <c r="E44" s="56">
        <v>0</v>
      </c>
      <c r="F44" s="29">
        <v>1</v>
      </c>
    </row>
    <row r="45" spans="1:6" x14ac:dyDescent="0.25">
      <c r="A45" s="125"/>
      <c r="B45" s="21" t="s">
        <v>68</v>
      </c>
      <c r="C45" s="27" t="s">
        <v>343</v>
      </c>
      <c r="D45" s="56">
        <v>23857.89</v>
      </c>
      <c r="E45" s="56">
        <v>0</v>
      </c>
      <c r="F45" s="29">
        <v>1</v>
      </c>
    </row>
    <row r="46" spans="1:6" x14ac:dyDescent="0.25">
      <c r="A46" s="125"/>
      <c r="B46" s="21" t="s">
        <v>69</v>
      </c>
      <c r="C46" s="105" t="s">
        <v>360</v>
      </c>
      <c r="D46" s="56">
        <v>8699.380000000001</v>
      </c>
      <c r="E46" s="56">
        <v>0</v>
      </c>
      <c r="F46" s="29">
        <v>4</v>
      </c>
    </row>
    <row r="47" spans="1:6" x14ac:dyDescent="0.25">
      <c r="A47" s="125"/>
      <c r="B47" s="21" t="s">
        <v>76</v>
      </c>
      <c r="C47" s="27" t="s">
        <v>361</v>
      </c>
      <c r="D47" s="56">
        <v>11761.57</v>
      </c>
      <c r="E47" s="56">
        <v>0</v>
      </c>
      <c r="F47" s="29">
        <v>1</v>
      </c>
    </row>
    <row r="48" spans="1:6" x14ac:dyDescent="0.25">
      <c r="A48" s="125"/>
      <c r="B48" s="21" t="s">
        <v>75</v>
      </c>
      <c r="C48" s="27" t="s">
        <v>362</v>
      </c>
      <c r="D48" s="56">
        <v>17030.02</v>
      </c>
      <c r="E48" s="56">
        <v>0</v>
      </c>
      <c r="F48" s="29">
        <v>1</v>
      </c>
    </row>
    <row r="49" spans="1:6" x14ac:dyDescent="0.25">
      <c r="A49" s="125"/>
      <c r="B49" s="21" t="s">
        <v>67</v>
      </c>
      <c r="C49" s="27" t="s">
        <v>363</v>
      </c>
      <c r="D49" s="56">
        <v>19621.5</v>
      </c>
      <c r="E49" s="56">
        <v>0</v>
      </c>
      <c r="F49" s="29">
        <v>1</v>
      </c>
    </row>
    <row r="50" spans="1:6" x14ac:dyDescent="0.25">
      <c r="A50" s="125"/>
      <c r="B50" s="21" t="s">
        <v>63</v>
      </c>
      <c r="C50" s="26" t="s">
        <v>346</v>
      </c>
      <c r="D50" s="56">
        <v>16052</v>
      </c>
      <c r="E50" s="56">
        <v>0</v>
      </c>
      <c r="F50" s="29">
        <v>1</v>
      </c>
    </row>
    <row r="51" spans="1:6" x14ac:dyDescent="0.25">
      <c r="A51" s="125"/>
      <c r="B51" s="21" t="s">
        <v>65</v>
      </c>
      <c r="C51" s="27" t="s">
        <v>344</v>
      </c>
      <c r="D51" s="56">
        <v>21255.08</v>
      </c>
      <c r="E51" s="56">
        <v>0</v>
      </c>
      <c r="F51" s="29">
        <v>1</v>
      </c>
    </row>
    <row r="52" spans="1:6" x14ac:dyDescent="0.25">
      <c r="A52" s="125"/>
      <c r="B52" s="21" t="s">
        <v>72</v>
      </c>
      <c r="C52" s="32" t="s">
        <v>362</v>
      </c>
      <c r="D52" s="56">
        <v>17030.02</v>
      </c>
      <c r="E52" s="56">
        <v>0</v>
      </c>
      <c r="F52" s="29">
        <v>1</v>
      </c>
    </row>
    <row r="53" spans="1:6" x14ac:dyDescent="0.25">
      <c r="A53" s="125"/>
      <c r="B53" s="21" t="s">
        <v>64</v>
      </c>
      <c r="C53" s="26" t="s">
        <v>346</v>
      </c>
      <c r="D53" s="56">
        <v>16533.560000000001</v>
      </c>
      <c r="E53" s="56">
        <v>0</v>
      </c>
      <c r="F53" s="29">
        <v>1</v>
      </c>
    </row>
    <row r="54" spans="1:6" x14ac:dyDescent="0.25">
      <c r="A54" s="125"/>
      <c r="B54" s="21" t="s">
        <v>74</v>
      </c>
      <c r="C54" s="27" t="s">
        <v>364</v>
      </c>
      <c r="D54" s="56">
        <v>17106.240000000002</v>
      </c>
      <c r="E54" s="56">
        <v>0</v>
      </c>
      <c r="F54" s="29">
        <v>1</v>
      </c>
    </row>
    <row r="55" spans="1:6" x14ac:dyDescent="0.25">
      <c r="A55" s="125"/>
      <c r="B55" s="21" t="s">
        <v>66</v>
      </c>
      <c r="C55" s="27" t="s">
        <v>365</v>
      </c>
      <c r="D55" s="56">
        <v>14875.26</v>
      </c>
      <c r="E55" s="56">
        <v>0</v>
      </c>
      <c r="F55" s="29">
        <v>1</v>
      </c>
    </row>
    <row r="56" spans="1:6" ht="15.75" thickBot="1" x14ac:dyDescent="0.3">
      <c r="A56" s="125"/>
      <c r="B56" s="21" t="s">
        <v>29</v>
      </c>
      <c r="C56" s="27" t="s">
        <v>366</v>
      </c>
      <c r="D56" s="56">
        <v>9730.41</v>
      </c>
      <c r="E56" s="56">
        <v>0</v>
      </c>
      <c r="F56" s="53">
        <v>1</v>
      </c>
    </row>
    <row r="57" spans="1:6" ht="15.75" thickBot="1" x14ac:dyDescent="0.3">
      <c r="A57" s="19"/>
      <c r="C57" s="20"/>
      <c r="E57" s="20" t="s">
        <v>30</v>
      </c>
      <c r="F57" s="54">
        <f>SUM(F41:F56)</f>
        <v>23</v>
      </c>
    </row>
    <row r="58" spans="1:6" x14ac:dyDescent="0.25">
      <c r="A58" s="125" t="s">
        <v>77</v>
      </c>
      <c r="B58" s="21" t="s">
        <v>115</v>
      </c>
      <c r="C58" s="33" t="s">
        <v>351</v>
      </c>
      <c r="D58" s="56">
        <v>12164.300000000001</v>
      </c>
      <c r="E58" s="56">
        <v>0</v>
      </c>
      <c r="F58" s="57">
        <v>1</v>
      </c>
    </row>
    <row r="59" spans="1:6" x14ac:dyDescent="0.25">
      <c r="A59" s="125"/>
      <c r="B59" s="21" t="s">
        <v>111</v>
      </c>
      <c r="C59" s="34">
        <v>1</v>
      </c>
      <c r="D59" s="56">
        <v>6838.17</v>
      </c>
      <c r="E59" s="56">
        <v>0</v>
      </c>
      <c r="F59" s="55">
        <v>1</v>
      </c>
    </row>
    <row r="60" spans="1:6" x14ac:dyDescent="0.25">
      <c r="A60" s="125"/>
      <c r="B60" s="21" t="s">
        <v>110</v>
      </c>
      <c r="C60" s="35" t="s">
        <v>367</v>
      </c>
      <c r="D60" s="56">
        <v>6548.74</v>
      </c>
      <c r="E60" s="56">
        <v>0</v>
      </c>
      <c r="F60" s="55">
        <v>3</v>
      </c>
    </row>
    <row r="61" spans="1:6" x14ac:dyDescent="0.25">
      <c r="A61" s="125"/>
      <c r="B61" s="21" t="s">
        <v>73</v>
      </c>
      <c r="C61" s="34">
        <v>1</v>
      </c>
      <c r="D61" s="56">
        <v>6838.17</v>
      </c>
      <c r="E61" s="56">
        <v>0</v>
      </c>
      <c r="F61" s="55">
        <v>1</v>
      </c>
    </row>
    <row r="62" spans="1:6" x14ac:dyDescent="0.25">
      <c r="A62" s="125"/>
      <c r="B62" s="21" t="s">
        <v>83</v>
      </c>
      <c r="C62" s="34" t="s">
        <v>368</v>
      </c>
      <c r="D62" s="56">
        <v>11783.2</v>
      </c>
      <c r="E62" s="56">
        <v>0</v>
      </c>
      <c r="F62" s="55">
        <v>1</v>
      </c>
    </row>
    <row r="63" spans="1:6" x14ac:dyDescent="0.25">
      <c r="A63" s="125"/>
      <c r="B63" s="21" t="s">
        <v>85</v>
      </c>
      <c r="C63" s="34">
        <v>1</v>
      </c>
      <c r="D63" s="56">
        <v>6845.38</v>
      </c>
      <c r="E63" s="56">
        <v>0</v>
      </c>
      <c r="F63" s="55">
        <v>1</v>
      </c>
    </row>
    <row r="64" spans="1:6" x14ac:dyDescent="0.25">
      <c r="A64" s="125"/>
      <c r="B64" s="21" t="s">
        <v>82</v>
      </c>
      <c r="C64" s="34">
        <v>1</v>
      </c>
      <c r="D64" s="56">
        <v>6838.17</v>
      </c>
      <c r="E64" s="56">
        <v>0</v>
      </c>
      <c r="F64" s="55">
        <v>3</v>
      </c>
    </row>
    <row r="65" spans="1:6" x14ac:dyDescent="0.25">
      <c r="A65" s="125"/>
      <c r="B65" s="21" t="s">
        <v>87</v>
      </c>
      <c r="C65" s="34">
        <v>1</v>
      </c>
      <c r="D65" s="56">
        <v>6800.06</v>
      </c>
      <c r="E65" s="56">
        <v>0</v>
      </c>
      <c r="F65" s="55">
        <v>5</v>
      </c>
    </row>
    <row r="66" spans="1:6" x14ac:dyDescent="0.25">
      <c r="A66" s="125"/>
      <c r="B66" s="22" t="s">
        <v>79</v>
      </c>
      <c r="C66" s="34" t="s">
        <v>369</v>
      </c>
      <c r="D66" s="58">
        <v>11785.26</v>
      </c>
      <c r="E66" s="56">
        <v>0</v>
      </c>
      <c r="F66" s="55">
        <v>1</v>
      </c>
    </row>
    <row r="67" spans="1:6" x14ac:dyDescent="0.25">
      <c r="A67" s="125"/>
      <c r="B67" s="21" t="s">
        <v>114</v>
      </c>
      <c r="C67" s="34" t="s">
        <v>370</v>
      </c>
      <c r="D67" s="56">
        <v>4697.83</v>
      </c>
      <c r="E67" s="56">
        <v>0</v>
      </c>
      <c r="F67" s="55">
        <v>1</v>
      </c>
    </row>
    <row r="68" spans="1:6" x14ac:dyDescent="0.25">
      <c r="A68" s="125"/>
      <c r="B68" s="21" t="s">
        <v>89</v>
      </c>
      <c r="C68" s="34" t="s">
        <v>371</v>
      </c>
      <c r="D68" s="56">
        <v>14033.75</v>
      </c>
      <c r="E68" s="56">
        <v>0</v>
      </c>
      <c r="F68" s="55">
        <v>1</v>
      </c>
    </row>
    <row r="69" spans="1:6" x14ac:dyDescent="0.25">
      <c r="A69" s="125"/>
      <c r="B69" s="21" t="s">
        <v>88</v>
      </c>
      <c r="C69" s="34" t="s">
        <v>371</v>
      </c>
      <c r="D69" s="56">
        <v>14033.75</v>
      </c>
      <c r="E69" s="56">
        <v>0</v>
      </c>
      <c r="F69" s="55">
        <v>5</v>
      </c>
    </row>
    <row r="70" spans="1:6" x14ac:dyDescent="0.25">
      <c r="A70" s="125"/>
      <c r="B70" s="21" t="s">
        <v>81</v>
      </c>
      <c r="C70" s="36">
        <v>7</v>
      </c>
      <c r="D70" s="56">
        <v>9045.4600000000009</v>
      </c>
      <c r="E70" s="56">
        <v>0</v>
      </c>
      <c r="F70" s="55">
        <v>1</v>
      </c>
    </row>
    <row r="71" spans="1:6" x14ac:dyDescent="0.25">
      <c r="A71" s="125"/>
      <c r="B71" s="21" t="s">
        <v>116</v>
      </c>
      <c r="C71" s="34" t="s">
        <v>338</v>
      </c>
      <c r="D71" s="56">
        <v>7464.41</v>
      </c>
      <c r="E71" s="56">
        <v>0</v>
      </c>
      <c r="F71" s="55">
        <v>1</v>
      </c>
    </row>
    <row r="72" spans="1:6" x14ac:dyDescent="0.25">
      <c r="A72" s="125"/>
      <c r="B72" s="21" t="s">
        <v>90</v>
      </c>
      <c r="C72" s="33" t="s">
        <v>372</v>
      </c>
      <c r="D72" s="56">
        <v>6072.88</v>
      </c>
      <c r="E72" s="56">
        <v>0</v>
      </c>
      <c r="F72" s="30">
        <v>3</v>
      </c>
    </row>
    <row r="73" spans="1:6" x14ac:dyDescent="0.25">
      <c r="A73" s="125"/>
      <c r="B73" s="21" t="s">
        <v>93</v>
      </c>
      <c r="C73" s="34" t="s">
        <v>373</v>
      </c>
      <c r="D73" s="56">
        <v>9408.02</v>
      </c>
      <c r="E73" s="56">
        <v>0</v>
      </c>
      <c r="F73" s="55">
        <v>1</v>
      </c>
    </row>
    <row r="74" spans="1:6" x14ac:dyDescent="0.25">
      <c r="A74" s="125"/>
      <c r="B74" s="21" t="s">
        <v>91</v>
      </c>
      <c r="C74" s="34" t="s">
        <v>374</v>
      </c>
      <c r="D74" s="56">
        <v>8431.58</v>
      </c>
      <c r="E74" s="56">
        <v>0</v>
      </c>
      <c r="F74" s="55">
        <v>1</v>
      </c>
    </row>
    <row r="75" spans="1:6" x14ac:dyDescent="0.25">
      <c r="A75" s="125"/>
      <c r="B75" s="21" t="s">
        <v>92</v>
      </c>
      <c r="C75" s="34" t="s">
        <v>375</v>
      </c>
      <c r="D75" s="56">
        <v>6331.41</v>
      </c>
      <c r="E75" s="56">
        <v>0</v>
      </c>
      <c r="F75" s="55">
        <v>2</v>
      </c>
    </row>
    <row r="76" spans="1:6" x14ac:dyDescent="0.25">
      <c r="A76" s="125"/>
      <c r="B76" s="21" t="s">
        <v>94</v>
      </c>
      <c r="C76" s="34">
        <v>1</v>
      </c>
      <c r="D76" s="56">
        <v>6838.17</v>
      </c>
      <c r="E76" s="56">
        <v>0</v>
      </c>
      <c r="F76" s="55">
        <v>2</v>
      </c>
    </row>
    <row r="77" spans="1:6" x14ac:dyDescent="0.25">
      <c r="A77" s="125"/>
      <c r="B77" s="21" t="s">
        <v>107</v>
      </c>
      <c r="C77" s="34" t="s">
        <v>374</v>
      </c>
      <c r="D77" s="56">
        <v>8431.58</v>
      </c>
      <c r="E77" s="56">
        <v>0</v>
      </c>
      <c r="F77" s="55">
        <v>1</v>
      </c>
    </row>
    <row r="78" spans="1:6" x14ac:dyDescent="0.25">
      <c r="A78" s="125"/>
      <c r="B78" s="21" t="s">
        <v>108</v>
      </c>
      <c r="C78" s="34" t="s">
        <v>376</v>
      </c>
      <c r="D78" s="56">
        <v>4694.74</v>
      </c>
      <c r="E78" s="56">
        <v>0</v>
      </c>
      <c r="F78" s="55">
        <v>1</v>
      </c>
    </row>
    <row r="79" spans="1:6" x14ac:dyDescent="0.25">
      <c r="A79" s="125"/>
      <c r="B79" s="21" t="s">
        <v>100</v>
      </c>
      <c r="C79" s="37" t="s">
        <v>367</v>
      </c>
      <c r="D79" s="56">
        <v>6585.8200000000006</v>
      </c>
      <c r="E79" s="56">
        <v>0</v>
      </c>
      <c r="F79" s="55">
        <v>2</v>
      </c>
    </row>
    <row r="80" spans="1:6" x14ac:dyDescent="0.25">
      <c r="A80" s="125"/>
      <c r="B80" s="21" t="s">
        <v>101</v>
      </c>
      <c r="C80" s="34">
        <v>1</v>
      </c>
      <c r="D80" s="56">
        <v>6838.17</v>
      </c>
      <c r="E80" s="56">
        <v>0</v>
      </c>
      <c r="F80" s="55">
        <v>2</v>
      </c>
    </row>
    <row r="81" spans="1:6" x14ac:dyDescent="0.25">
      <c r="A81" s="125"/>
      <c r="B81" s="21" t="s">
        <v>102</v>
      </c>
      <c r="C81" s="34" t="s">
        <v>377</v>
      </c>
      <c r="D81" s="56">
        <v>5860.7</v>
      </c>
      <c r="E81" s="56">
        <v>0</v>
      </c>
      <c r="F81" s="55">
        <v>1</v>
      </c>
    </row>
    <row r="82" spans="1:6" x14ac:dyDescent="0.25">
      <c r="A82" s="125"/>
      <c r="B82" s="21" t="s">
        <v>103</v>
      </c>
      <c r="C82" s="34" t="s">
        <v>377</v>
      </c>
      <c r="D82" s="56">
        <v>5860.7</v>
      </c>
      <c r="E82" s="56">
        <v>0</v>
      </c>
      <c r="F82" s="55">
        <v>2</v>
      </c>
    </row>
    <row r="83" spans="1:6" x14ac:dyDescent="0.25">
      <c r="A83" s="125"/>
      <c r="B83" s="21" t="s">
        <v>106</v>
      </c>
      <c r="C83" s="38">
        <v>1</v>
      </c>
      <c r="D83" s="56">
        <v>6838.17</v>
      </c>
      <c r="E83" s="56">
        <v>0</v>
      </c>
      <c r="F83" s="55">
        <v>1</v>
      </c>
    </row>
    <row r="84" spans="1:6" x14ac:dyDescent="0.25">
      <c r="A84" s="125"/>
      <c r="B84" s="21" t="s">
        <v>105</v>
      </c>
      <c r="C84" s="34" t="s">
        <v>378</v>
      </c>
      <c r="D84" s="56">
        <v>4191.07</v>
      </c>
      <c r="E84" s="56">
        <v>0</v>
      </c>
      <c r="F84" s="55">
        <v>1</v>
      </c>
    </row>
    <row r="85" spans="1:6" x14ac:dyDescent="0.25">
      <c r="A85" s="125"/>
      <c r="B85" s="21" t="s">
        <v>104</v>
      </c>
      <c r="C85" s="34" t="s">
        <v>377</v>
      </c>
      <c r="D85" s="56">
        <v>5860.7</v>
      </c>
      <c r="E85" s="56">
        <v>0</v>
      </c>
      <c r="F85" s="55">
        <v>1</v>
      </c>
    </row>
    <row r="86" spans="1:6" x14ac:dyDescent="0.25">
      <c r="A86" s="125"/>
      <c r="B86" s="21" t="s">
        <v>84</v>
      </c>
      <c r="C86" s="34" t="s">
        <v>379</v>
      </c>
      <c r="D86" s="56">
        <v>14661.02</v>
      </c>
      <c r="E86" s="56">
        <v>0</v>
      </c>
      <c r="F86" s="55">
        <v>1</v>
      </c>
    </row>
    <row r="87" spans="1:6" x14ac:dyDescent="0.25">
      <c r="A87" s="125"/>
      <c r="B87" s="21" t="s">
        <v>117</v>
      </c>
      <c r="C87" s="33" t="s">
        <v>343</v>
      </c>
      <c r="D87" s="56">
        <v>23858</v>
      </c>
      <c r="E87" s="56">
        <v>0</v>
      </c>
      <c r="F87" s="55">
        <v>1</v>
      </c>
    </row>
    <row r="88" spans="1:6" x14ac:dyDescent="0.25">
      <c r="A88" s="125"/>
      <c r="B88" s="21" t="s">
        <v>80</v>
      </c>
      <c r="C88" s="39" t="s">
        <v>380</v>
      </c>
      <c r="D88" s="56">
        <v>19308.38</v>
      </c>
      <c r="E88" s="56">
        <v>0</v>
      </c>
      <c r="F88" s="55">
        <v>1</v>
      </c>
    </row>
    <row r="89" spans="1:6" x14ac:dyDescent="0.25">
      <c r="A89" s="125"/>
      <c r="B89" s="21" t="s">
        <v>86</v>
      </c>
      <c r="C89" s="34" t="s">
        <v>362</v>
      </c>
      <c r="D89" s="56">
        <v>17030.02</v>
      </c>
      <c r="E89" s="56">
        <v>0</v>
      </c>
      <c r="F89" s="55">
        <v>1</v>
      </c>
    </row>
    <row r="90" spans="1:6" x14ac:dyDescent="0.25">
      <c r="A90" s="125"/>
      <c r="B90" s="21" t="s">
        <v>120</v>
      </c>
      <c r="C90" s="34" t="s">
        <v>374</v>
      </c>
      <c r="D90" s="56">
        <v>8434.67</v>
      </c>
      <c r="E90" s="56">
        <v>0</v>
      </c>
      <c r="F90" s="55">
        <v>11</v>
      </c>
    </row>
    <row r="91" spans="1:6" x14ac:dyDescent="0.25">
      <c r="A91" s="125"/>
      <c r="B91" s="21" t="s">
        <v>95</v>
      </c>
      <c r="C91" s="34" t="s">
        <v>374</v>
      </c>
      <c r="D91" s="56">
        <v>8431.58</v>
      </c>
      <c r="E91" s="56">
        <v>0</v>
      </c>
      <c r="F91" s="55">
        <v>2</v>
      </c>
    </row>
    <row r="92" spans="1:6" x14ac:dyDescent="0.25">
      <c r="A92" s="125"/>
      <c r="B92" s="21" t="s">
        <v>97</v>
      </c>
      <c r="C92" s="34" t="s">
        <v>381</v>
      </c>
      <c r="D92" s="56">
        <v>7918.64</v>
      </c>
      <c r="E92" s="56">
        <v>0</v>
      </c>
      <c r="F92" s="55">
        <v>3</v>
      </c>
    </row>
    <row r="93" spans="1:6" x14ac:dyDescent="0.25">
      <c r="A93" s="125"/>
      <c r="B93" s="21" t="s">
        <v>98</v>
      </c>
      <c r="C93" s="34" t="s">
        <v>338</v>
      </c>
      <c r="D93" s="56">
        <v>7463.38</v>
      </c>
      <c r="E93" s="56">
        <v>0</v>
      </c>
      <c r="F93" s="55">
        <v>2</v>
      </c>
    </row>
    <row r="94" spans="1:6" x14ac:dyDescent="0.25">
      <c r="A94" s="125"/>
      <c r="B94" s="21" t="s">
        <v>96</v>
      </c>
      <c r="C94" s="34" t="s">
        <v>382</v>
      </c>
      <c r="D94" s="56">
        <v>5750.49</v>
      </c>
      <c r="E94" s="56">
        <v>0</v>
      </c>
      <c r="F94" s="55">
        <v>2</v>
      </c>
    </row>
    <row r="95" spans="1:6" x14ac:dyDescent="0.25">
      <c r="A95" s="125"/>
      <c r="B95" s="21" t="s">
        <v>78</v>
      </c>
      <c r="C95" s="34">
        <v>21</v>
      </c>
      <c r="D95" s="56">
        <v>30407.66</v>
      </c>
      <c r="E95" s="56">
        <v>0</v>
      </c>
      <c r="F95" s="55">
        <v>1</v>
      </c>
    </row>
    <row r="96" spans="1:6" x14ac:dyDescent="0.25">
      <c r="A96" s="125"/>
      <c r="B96" s="21" t="s">
        <v>99</v>
      </c>
      <c r="C96" s="34" t="s">
        <v>366</v>
      </c>
      <c r="D96" s="56">
        <v>9731.44</v>
      </c>
      <c r="E96" s="56">
        <v>0</v>
      </c>
      <c r="F96" s="55">
        <v>1</v>
      </c>
    </row>
    <row r="97" spans="1:6" x14ac:dyDescent="0.25">
      <c r="A97" s="125"/>
      <c r="B97" s="21" t="s">
        <v>118</v>
      </c>
      <c r="C97" s="33" t="s">
        <v>383</v>
      </c>
      <c r="D97" s="56">
        <v>11434</v>
      </c>
      <c r="E97" s="56">
        <v>0</v>
      </c>
      <c r="F97" s="55">
        <v>3</v>
      </c>
    </row>
    <row r="98" spans="1:6" x14ac:dyDescent="0.25">
      <c r="A98" s="125"/>
      <c r="B98" s="21" t="s">
        <v>119</v>
      </c>
      <c r="C98" s="33" t="s">
        <v>384</v>
      </c>
      <c r="D98" s="56">
        <v>10133.14</v>
      </c>
      <c r="E98" s="56">
        <v>0</v>
      </c>
      <c r="F98" s="55">
        <v>2</v>
      </c>
    </row>
    <row r="99" spans="1:6" x14ac:dyDescent="0.25">
      <c r="A99" s="125"/>
      <c r="B99" s="21" t="s">
        <v>109</v>
      </c>
      <c r="C99" s="34">
        <v>1</v>
      </c>
      <c r="D99" s="56">
        <v>6838.17</v>
      </c>
      <c r="E99" s="56">
        <v>0</v>
      </c>
      <c r="F99" s="55">
        <v>1</v>
      </c>
    </row>
    <row r="100" spans="1:6" x14ac:dyDescent="0.25">
      <c r="A100" s="125"/>
      <c r="B100" s="21" t="s">
        <v>112</v>
      </c>
      <c r="C100" s="34">
        <v>1</v>
      </c>
      <c r="D100" s="56">
        <v>6838.17</v>
      </c>
      <c r="E100" s="56">
        <v>0</v>
      </c>
      <c r="F100" s="55">
        <v>1</v>
      </c>
    </row>
    <row r="101" spans="1:6" ht="15.75" thickBot="1" x14ac:dyDescent="0.3">
      <c r="A101" s="125"/>
      <c r="B101" s="21" t="s">
        <v>113</v>
      </c>
      <c r="C101" s="34">
        <v>1</v>
      </c>
      <c r="D101" s="56">
        <v>6838.17</v>
      </c>
      <c r="E101" s="56">
        <v>0</v>
      </c>
      <c r="F101" s="59">
        <v>1</v>
      </c>
    </row>
    <row r="102" spans="1:6" ht="15.75" thickBot="1" x14ac:dyDescent="0.3">
      <c r="A102" s="19"/>
      <c r="C102" s="20"/>
      <c r="E102" s="20" t="s">
        <v>30</v>
      </c>
      <c r="F102" s="60">
        <f>SUM(F58:F101)</f>
        <v>81</v>
      </c>
    </row>
    <row r="103" spans="1:6" x14ac:dyDescent="0.25">
      <c r="A103" s="125" t="s">
        <v>121</v>
      </c>
      <c r="B103" s="21" t="s">
        <v>138</v>
      </c>
      <c r="C103" s="40" t="s">
        <v>385</v>
      </c>
      <c r="D103" s="56">
        <v>11474.2</v>
      </c>
      <c r="E103" s="56">
        <v>0</v>
      </c>
      <c r="F103" s="28">
        <v>4</v>
      </c>
    </row>
    <row r="104" spans="1:6" x14ac:dyDescent="0.25">
      <c r="A104" s="125"/>
      <c r="B104" s="21" t="s">
        <v>128</v>
      </c>
      <c r="C104" s="41" t="s">
        <v>386</v>
      </c>
      <c r="D104" s="56">
        <v>11199.19</v>
      </c>
      <c r="E104" s="56">
        <v>0</v>
      </c>
      <c r="F104" s="55">
        <v>1</v>
      </c>
    </row>
    <row r="105" spans="1:6" x14ac:dyDescent="0.25">
      <c r="A105" s="125"/>
      <c r="B105" s="21" t="s">
        <v>123</v>
      </c>
      <c r="C105" s="105" t="s">
        <v>362</v>
      </c>
      <c r="D105" s="56">
        <v>12386.78</v>
      </c>
      <c r="E105" s="56">
        <v>0</v>
      </c>
      <c r="F105" s="55">
        <v>1</v>
      </c>
    </row>
    <row r="106" spans="1:6" x14ac:dyDescent="0.25">
      <c r="A106" s="125"/>
      <c r="B106" s="21" t="s">
        <v>123</v>
      </c>
      <c r="C106" s="105" t="s">
        <v>387</v>
      </c>
      <c r="D106" s="56">
        <v>12386.78</v>
      </c>
      <c r="E106" s="56">
        <v>0</v>
      </c>
      <c r="F106" s="29">
        <v>1</v>
      </c>
    </row>
    <row r="107" spans="1:6" x14ac:dyDescent="0.25">
      <c r="A107" s="125"/>
      <c r="B107" s="21" t="s">
        <v>137</v>
      </c>
      <c r="C107" s="40" t="s">
        <v>388</v>
      </c>
      <c r="D107" s="56">
        <v>8724.1</v>
      </c>
      <c r="E107" s="56">
        <v>0</v>
      </c>
      <c r="F107" s="29">
        <v>1</v>
      </c>
    </row>
    <row r="108" spans="1:6" x14ac:dyDescent="0.25">
      <c r="A108" s="125"/>
      <c r="B108" s="21" t="s">
        <v>132</v>
      </c>
      <c r="C108" s="105" t="s">
        <v>389</v>
      </c>
      <c r="D108" s="56">
        <v>9346.2199999999993</v>
      </c>
      <c r="E108" s="56">
        <v>0</v>
      </c>
      <c r="F108" s="29">
        <v>3</v>
      </c>
    </row>
    <row r="109" spans="1:6" x14ac:dyDescent="0.25">
      <c r="A109" s="125"/>
      <c r="B109" s="21" t="s">
        <v>133</v>
      </c>
      <c r="C109" s="41" t="s">
        <v>390</v>
      </c>
      <c r="D109" s="56">
        <v>10481.280000000001</v>
      </c>
      <c r="E109" s="56">
        <v>0</v>
      </c>
      <c r="F109" s="29">
        <v>1</v>
      </c>
    </row>
    <row r="110" spans="1:6" x14ac:dyDescent="0.25">
      <c r="A110" s="125"/>
      <c r="B110" s="21" t="s">
        <v>129</v>
      </c>
      <c r="C110" s="41" t="s">
        <v>368</v>
      </c>
      <c r="D110" s="56">
        <v>11529.82</v>
      </c>
      <c r="E110" s="56">
        <v>0</v>
      </c>
      <c r="F110" s="55">
        <v>1</v>
      </c>
    </row>
    <row r="111" spans="1:6" x14ac:dyDescent="0.25">
      <c r="A111" s="125"/>
      <c r="B111" s="21" t="s">
        <v>142</v>
      </c>
      <c r="C111" s="27">
        <v>3</v>
      </c>
      <c r="D111" s="56">
        <v>7852.72</v>
      </c>
      <c r="E111" s="56">
        <v>0</v>
      </c>
      <c r="F111" s="29">
        <v>2</v>
      </c>
    </row>
    <row r="112" spans="1:6" x14ac:dyDescent="0.25">
      <c r="A112" s="125"/>
      <c r="B112" s="21" t="s">
        <v>141</v>
      </c>
      <c r="C112" s="105" t="s">
        <v>390</v>
      </c>
      <c r="D112" s="56">
        <v>10481.280000000001</v>
      </c>
      <c r="E112" s="56">
        <v>0</v>
      </c>
      <c r="F112" s="29">
        <v>1</v>
      </c>
    </row>
    <row r="113" spans="1:6" x14ac:dyDescent="0.25">
      <c r="A113" s="125"/>
      <c r="B113" s="21" t="s">
        <v>136</v>
      </c>
      <c r="C113" s="40" t="s">
        <v>385</v>
      </c>
      <c r="D113" s="56">
        <v>11474.2</v>
      </c>
      <c r="E113" s="56">
        <v>0</v>
      </c>
      <c r="F113" s="29">
        <v>1</v>
      </c>
    </row>
    <row r="114" spans="1:6" x14ac:dyDescent="0.25">
      <c r="A114" s="125"/>
      <c r="B114" s="21" t="s">
        <v>126</v>
      </c>
      <c r="C114" s="27" t="s">
        <v>343</v>
      </c>
      <c r="D114" s="56">
        <v>23857.89</v>
      </c>
      <c r="E114" s="56">
        <v>0</v>
      </c>
      <c r="F114" s="55">
        <v>1</v>
      </c>
    </row>
    <row r="115" spans="1:6" x14ac:dyDescent="0.25">
      <c r="A115" s="125"/>
      <c r="B115" s="21" t="s">
        <v>69</v>
      </c>
      <c r="C115" s="105" t="s">
        <v>391</v>
      </c>
      <c r="D115" s="56">
        <v>7998</v>
      </c>
      <c r="E115" s="56">
        <v>0</v>
      </c>
      <c r="F115" s="55">
        <v>5</v>
      </c>
    </row>
    <row r="116" spans="1:6" x14ac:dyDescent="0.25">
      <c r="A116" s="125"/>
      <c r="B116" s="21" t="s">
        <v>125</v>
      </c>
      <c r="C116" s="40" t="s">
        <v>392</v>
      </c>
      <c r="D116" s="56">
        <v>10300</v>
      </c>
      <c r="E116" s="56">
        <v>0</v>
      </c>
      <c r="F116" s="55">
        <v>2</v>
      </c>
    </row>
    <row r="117" spans="1:6" x14ac:dyDescent="0.25">
      <c r="A117" s="125"/>
      <c r="B117" s="21" t="s">
        <v>124</v>
      </c>
      <c r="C117" s="27" t="s">
        <v>393</v>
      </c>
      <c r="D117" s="56">
        <v>17328.72</v>
      </c>
      <c r="E117" s="56">
        <v>0</v>
      </c>
      <c r="F117" s="55">
        <v>1</v>
      </c>
    </row>
    <row r="118" spans="1:6" x14ac:dyDescent="0.25">
      <c r="A118" s="125"/>
      <c r="B118" s="21" t="s">
        <v>134</v>
      </c>
      <c r="C118" s="105" t="s">
        <v>394</v>
      </c>
      <c r="D118" s="56">
        <v>24326.54</v>
      </c>
      <c r="E118" s="56">
        <v>0</v>
      </c>
      <c r="F118" s="29">
        <v>1</v>
      </c>
    </row>
    <row r="119" spans="1:6" x14ac:dyDescent="0.25">
      <c r="A119" s="125"/>
      <c r="B119" s="21" t="s">
        <v>139</v>
      </c>
      <c r="C119" s="105" t="s">
        <v>395</v>
      </c>
      <c r="D119" s="56">
        <v>16533.560000000001</v>
      </c>
      <c r="E119" s="56">
        <v>0</v>
      </c>
      <c r="F119" s="29">
        <v>1</v>
      </c>
    </row>
    <row r="120" spans="1:6" x14ac:dyDescent="0.25">
      <c r="A120" s="125"/>
      <c r="B120" s="21" t="s">
        <v>130</v>
      </c>
      <c r="C120" s="105" t="s">
        <v>346</v>
      </c>
      <c r="D120" s="56">
        <v>16533.560000000001</v>
      </c>
      <c r="E120" s="56">
        <v>0</v>
      </c>
      <c r="F120" s="55">
        <v>1</v>
      </c>
    </row>
    <row r="121" spans="1:6" x14ac:dyDescent="0.25">
      <c r="A121" s="125"/>
      <c r="B121" s="21" t="s">
        <v>143</v>
      </c>
      <c r="C121" s="26" t="s">
        <v>362</v>
      </c>
      <c r="D121" s="56">
        <v>17030.02</v>
      </c>
      <c r="E121" s="56">
        <v>0</v>
      </c>
      <c r="F121" s="29">
        <v>1</v>
      </c>
    </row>
    <row r="122" spans="1:6" x14ac:dyDescent="0.25">
      <c r="A122" s="125"/>
      <c r="B122" s="21" t="s">
        <v>144</v>
      </c>
      <c r="C122" s="105" t="s">
        <v>396</v>
      </c>
      <c r="D122" s="56">
        <v>23946.47</v>
      </c>
      <c r="E122" s="56">
        <v>0</v>
      </c>
      <c r="F122" s="29">
        <v>1</v>
      </c>
    </row>
    <row r="123" spans="1:6" x14ac:dyDescent="0.25">
      <c r="A123" s="125"/>
      <c r="B123" s="21" t="s">
        <v>140</v>
      </c>
      <c r="C123" s="105" t="s">
        <v>346</v>
      </c>
      <c r="D123" s="56">
        <v>16533.560000000001</v>
      </c>
      <c r="E123" s="56">
        <v>0</v>
      </c>
      <c r="F123" s="29">
        <v>1</v>
      </c>
    </row>
    <row r="124" spans="1:6" x14ac:dyDescent="0.25">
      <c r="A124" s="125"/>
      <c r="B124" s="21" t="s">
        <v>127</v>
      </c>
      <c r="C124" s="27" t="s">
        <v>397</v>
      </c>
      <c r="D124" s="56">
        <v>22062.600000000002</v>
      </c>
      <c r="E124" s="56">
        <v>0</v>
      </c>
      <c r="F124" s="55">
        <v>1</v>
      </c>
    </row>
    <row r="125" spans="1:6" x14ac:dyDescent="0.25">
      <c r="A125" s="125"/>
      <c r="B125" s="21" t="s">
        <v>135</v>
      </c>
      <c r="C125" s="41" t="s">
        <v>398</v>
      </c>
      <c r="D125" s="56">
        <v>17030.02</v>
      </c>
      <c r="E125" s="56">
        <v>0</v>
      </c>
      <c r="F125" s="29">
        <v>1</v>
      </c>
    </row>
    <row r="126" spans="1:6" x14ac:dyDescent="0.25">
      <c r="A126" s="125"/>
      <c r="B126" s="21" t="s">
        <v>131</v>
      </c>
      <c r="C126" s="40" t="s">
        <v>392</v>
      </c>
      <c r="D126" s="56">
        <v>10300</v>
      </c>
      <c r="E126" s="56">
        <v>0</v>
      </c>
      <c r="F126" s="29">
        <v>3</v>
      </c>
    </row>
    <row r="127" spans="1:6" ht="15.75" thickBot="1" x14ac:dyDescent="0.3">
      <c r="A127" s="125"/>
      <c r="B127" s="21" t="s">
        <v>122</v>
      </c>
      <c r="C127" s="27">
        <v>21</v>
      </c>
      <c r="D127" s="56">
        <v>30407.66</v>
      </c>
      <c r="E127" s="56">
        <v>0</v>
      </c>
      <c r="F127" s="59">
        <v>1</v>
      </c>
    </row>
    <row r="128" spans="1:6" ht="15.75" thickBot="1" x14ac:dyDescent="0.3">
      <c r="A128" s="19"/>
      <c r="C128" s="20"/>
      <c r="E128" s="20" t="s">
        <v>30</v>
      </c>
      <c r="F128" s="60">
        <f>SUM(F103:F127)</f>
        <v>38</v>
      </c>
    </row>
    <row r="129" spans="1:6" x14ac:dyDescent="0.25">
      <c r="A129" s="125" t="s">
        <v>145</v>
      </c>
      <c r="B129" s="22" t="s">
        <v>168</v>
      </c>
      <c r="C129" s="27" t="s">
        <v>362</v>
      </c>
      <c r="D129" s="52">
        <v>17030.02</v>
      </c>
      <c r="E129" s="52">
        <v>0</v>
      </c>
      <c r="F129" s="28">
        <v>1</v>
      </c>
    </row>
    <row r="130" spans="1:6" x14ac:dyDescent="0.25">
      <c r="A130" s="125"/>
      <c r="B130" s="22" t="s">
        <v>180</v>
      </c>
      <c r="C130" s="27" t="s">
        <v>399</v>
      </c>
      <c r="D130" s="61">
        <v>7643</v>
      </c>
      <c r="E130" s="52">
        <v>0</v>
      </c>
      <c r="F130" s="29">
        <v>5</v>
      </c>
    </row>
    <row r="131" spans="1:6" x14ac:dyDescent="0.25">
      <c r="A131" s="125"/>
      <c r="B131" s="22" t="s">
        <v>172</v>
      </c>
      <c r="C131" s="42" t="s">
        <v>400</v>
      </c>
      <c r="D131" s="52">
        <v>8793.11</v>
      </c>
      <c r="E131" s="52">
        <v>0</v>
      </c>
      <c r="F131" s="29">
        <v>1</v>
      </c>
    </row>
    <row r="132" spans="1:6" x14ac:dyDescent="0.25">
      <c r="A132" s="125"/>
      <c r="B132" s="22" t="s">
        <v>151</v>
      </c>
      <c r="C132" s="27">
        <v>7</v>
      </c>
      <c r="D132" s="52">
        <v>9045.4600000000009</v>
      </c>
      <c r="E132" s="52">
        <v>0</v>
      </c>
      <c r="F132" s="29">
        <v>6</v>
      </c>
    </row>
    <row r="133" spans="1:6" x14ac:dyDescent="0.25">
      <c r="A133" s="125"/>
      <c r="B133" s="22" t="s">
        <v>176</v>
      </c>
      <c r="C133" s="27" t="s">
        <v>401</v>
      </c>
      <c r="D133" s="52">
        <v>14205.76</v>
      </c>
      <c r="E133" s="52">
        <v>0</v>
      </c>
      <c r="F133" s="29">
        <v>1</v>
      </c>
    </row>
    <row r="134" spans="1:6" x14ac:dyDescent="0.25">
      <c r="A134" s="125"/>
      <c r="B134" s="22" t="s">
        <v>150</v>
      </c>
      <c r="C134" s="27">
        <v>14</v>
      </c>
      <c r="D134" s="52">
        <v>13679.43</v>
      </c>
      <c r="E134" s="52">
        <v>0</v>
      </c>
      <c r="F134" s="29">
        <v>1</v>
      </c>
    </row>
    <row r="135" spans="1:6" x14ac:dyDescent="0.25">
      <c r="A135" s="125"/>
      <c r="B135" s="22" t="s">
        <v>179</v>
      </c>
      <c r="C135" s="43">
        <v>2</v>
      </c>
      <c r="D135" s="52">
        <v>7526.0245999999997</v>
      </c>
      <c r="E135" s="52">
        <v>0</v>
      </c>
      <c r="F135" s="29">
        <v>1</v>
      </c>
    </row>
    <row r="136" spans="1:6" x14ac:dyDescent="0.25">
      <c r="A136" s="125"/>
      <c r="B136" s="22" t="s">
        <v>146</v>
      </c>
      <c r="C136" s="27">
        <v>21</v>
      </c>
      <c r="D136" s="52">
        <v>30407.66</v>
      </c>
      <c r="E136" s="52">
        <v>0</v>
      </c>
      <c r="F136" s="55">
        <v>1</v>
      </c>
    </row>
    <row r="137" spans="1:6" x14ac:dyDescent="0.25">
      <c r="A137" s="125"/>
      <c r="B137" s="22" t="s">
        <v>177</v>
      </c>
      <c r="C137" s="27" t="s">
        <v>343</v>
      </c>
      <c r="D137" s="52">
        <v>23857.89</v>
      </c>
      <c r="E137" s="52">
        <v>0</v>
      </c>
      <c r="F137" s="29">
        <v>1</v>
      </c>
    </row>
    <row r="138" spans="1:6" x14ac:dyDescent="0.25">
      <c r="A138" s="125"/>
      <c r="B138" s="22" t="s">
        <v>149</v>
      </c>
      <c r="C138" s="27">
        <v>11</v>
      </c>
      <c r="D138" s="52">
        <v>10855.17</v>
      </c>
      <c r="E138" s="52">
        <v>0</v>
      </c>
      <c r="F138" s="29">
        <v>1</v>
      </c>
    </row>
    <row r="139" spans="1:6" x14ac:dyDescent="0.25">
      <c r="A139" s="125"/>
      <c r="B139" s="22" t="s">
        <v>152</v>
      </c>
      <c r="C139" s="27">
        <v>13</v>
      </c>
      <c r="D139" s="52">
        <v>12432.1</v>
      </c>
      <c r="E139" s="52">
        <v>0</v>
      </c>
      <c r="F139" s="29">
        <v>1</v>
      </c>
    </row>
    <row r="140" spans="1:6" x14ac:dyDescent="0.25">
      <c r="A140" s="125"/>
      <c r="B140" s="22" t="s">
        <v>173</v>
      </c>
      <c r="C140" s="26" t="s">
        <v>348</v>
      </c>
      <c r="D140" s="52">
        <v>12431.07</v>
      </c>
      <c r="E140" s="52">
        <v>0</v>
      </c>
      <c r="F140" s="29">
        <v>1</v>
      </c>
    </row>
    <row r="141" spans="1:6" x14ac:dyDescent="0.25">
      <c r="A141" s="125"/>
      <c r="B141" s="22" t="s">
        <v>147</v>
      </c>
      <c r="C141" s="27">
        <v>7</v>
      </c>
      <c r="D141" s="52">
        <v>9045.4600000000009</v>
      </c>
      <c r="E141" s="52">
        <v>0</v>
      </c>
      <c r="F141" s="29">
        <v>1</v>
      </c>
    </row>
    <row r="142" spans="1:6" x14ac:dyDescent="0.25">
      <c r="A142" s="125"/>
      <c r="B142" s="22" t="s">
        <v>162</v>
      </c>
      <c r="C142" s="27" t="s">
        <v>374</v>
      </c>
      <c r="D142" s="52">
        <v>8431.58</v>
      </c>
      <c r="E142" s="52">
        <v>0</v>
      </c>
      <c r="F142" s="29">
        <v>1</v>
      </c>
    </row>
    <row r="143" spans="1:6" x14ac:dyDescent="0.25">
      <c r="A143" s="125"/>
      <c r="B143" s="22" t="s">
        <v>174</v>
      </c>
      <c r="C143" s="27" t="s">
        <v>366</v>
      </c>
      <c r="D143" s="52">
        <v>9730.41</v>
      </c>
      <c r="E143" s="52">
        <v>0</v>
      </c>
      <c r="F143" s="29">
        <v>1</v>
      </c>
    </row>
    <row r="144" spans="1:6" x14ac:dyDescent="0.25">
      <c r="A144" s="125"/>
      <c r="B144" s="21" t="s">
        <v>184</v>
      </c>
      <c r="C144" s="44">
        <v>13</v>
      </c>
      <c r="D144" s="61">
        <v>12069</v>
      </c>
      <c r="E144" s="52">
        <v>0</v>
      </c>
      <c r="F144" s="29">
        <v>1</v>
      </c>
    </row>
    <row r="145" spans="1:6" x14ac:dyDescent="0.25">
      <c r="A145" s="125"/>
      <c r="B145" s="22" t="s">
        <v>175</v>
      </c>
      <c r="C145" s="42">
        <v>1</v>
      </c>
      <c r="D145" s="52">
        <v>6838.17</v>
      </c>
      <c r="E145" s="52">
        <v>0</v>
      </c>
      <c r="F145" s="29">
        <v>1</v>
      </c>
    </row>
    <row r="146" spans="1:6" x14ac:dyDescent="0.25">
      <c r="A146" s="125"/>
      <c r="B146" s="22" t="s">
        <v>157</v>
      </c>
      <c r="C146" s="27">
        <v>15</v>
      </c>
      <c r="D146" s="52">
        <v>15270.78</v>
      </c>
      <c r="E146" s="52">
        <v>0</v>
      </c>
      <c r="F146" s="29">
        <v>1</v>
      </c>
    </row>
    <row r="147" spans="1:6" x14ac:dyDescent="0.25">
      <c r="A147" s="125"/>
      <c r="B147" s="22" t="s">
        <v>148</v>
      </c>
      <c r="C147" s="27" t="s">
        <v>362</v>
      </c>
      <c r="D147" s="52">
        <v>17030.02</v>
      </c>
      <c r="E147" s="52">
        <v>0</v>
      </c>
      <c r="F147" s="29">
        <v>1</v>
      </c>
    </row>
    <row r="148" spans="1:6" x14ac:dyDescent="0.25">
      <c r="A148" s="125"/>
      <c r="B148" s="22" t="s">
        <v>156</v>
      </c>
      <c r="C148" s="27">
        <v>18</v>
      </c>
      <c r="D148" s="52">
        <v>21892.65</v>
      </c>
      <c r="E148" s="52">
        <v>0</v>
      </c>
      <c r="F148" s="29">
        <v>1</v>
      </c>
    </row>
    <row r="149" spans="1:6" x14ac:dyDescent="0.25">
      <c r="A149" s="125"/>
      <c r="B149" s="22" t="s">
        <v>167</v>
      </c>
      <c r="C149" s="26" t="s">
        <v>362</v>
      </c>
      <c r="D149" s="52">
        <v>17030.02</v>
      </c>
      <c r="E149" s="52">
        <v>0</v>
      </c>
      <c r="F149" s="29">
        <v>1</v>
      </c>
    </row>
    <row r="150" spans="1:6" x14ac:dyDescent="0.25">
      <c r="A150" s="125"/>
      <c r="B150" s="22" t="s">
        <v>158</v>
      </c>
      <c r="C150" s="26" t="s">
        <v>345</v>
      </c>
      <c r="D150" s="52">
        <v>14596.130000000001</v>
      </c>
      <c r="E150" s="52">
        <v>0</v>
      </c>
      <c r="F150" s="29">
        <v>1</v>
      </c>
    </row>
    <row r="151" spans="1:6" x14ac:dyDescent="0.25">
      <c r="A151" s="125"/>
      <c r="B151" s="22" t="s">
        <v>171</v>
      </c>
      <c r="C151" s="27" t="s">
        <v>346</v>
      </c>
      <c r="D151" s="52">
        <v>16533.560000000001</v>
      </c>
      <c r="E151" s="52">
        <v>0</v>
      </c>
      <c r="F151" s="29">
        <v>1</v>
      </c>
    </row>
    <row r="152" spans="1:6" x14ac:dyDescent="0.25">
      <c r="A152" s="125"/>
      <c r="B152" s="22" t="s">
        <v>154</v>
      </c>
      <c r="C152" s="27" t="s">
        <v>402</v>
      </c>
      <c r="D152" s="52">
        <v>8221.9750000000004</v>
      </c>
      <c r="E152" s="52">
        <v>0</v>
      </c>
      <c r="F152" s="29">
        <v>1</v>
      </c>
    </row>
    <row r="153" spans="1:6" x14ac:dyDescent="0.25">
      <c r="A153" s="125"/>
      <c r="B153" s="22" t="s">
        <v>169</v>
      </c>
      <c r="C153" s="105" t="s">
        <v>403</v>
      </c>
      <c r="D153" s="52">
        <v>8258.5400000000009</v>
      </c>
      <c r="E153" s="52">
        <v>0</v>
      </c>
      <c r="F153" s="29">
        <v>1</v>
      </c>
    </row>
    <row r="154" spans="1:6" x14ac:dyDescent="0.25">
      <c r="A154" s="125"/>
      <c r="B154" s="22" t="s">
        <v>153</v>
      </c>
      <c r="C154" s="27" t="s">
        <v>404</v>
      </c>
      <c r="D154" s="52">
        <v>3504.06</v>
      </c>
      <c r="E154" s="52">
        <v>0</v>
      </c>
      <c r="F154" s="29">
        <v>1</v>
      </c>
    </row>
    <row r="155" spans="1:6" x14ac:dyDescent="0.25">
      <c r="A155" s="125"/>
      <c r="B155" s="22" t="s">
        <v>155</v>
      </c>
      <c r="C155" s="27" t="s">
        <v>366</v>
      </c>
      <c r="D155" s="52">
        <v>9730.41</v>
      </c>
      <c r="E155" s="52">
        <v>0</v>
      </c>
      <c r="F155" s="29">
        <v>1</v>
      </c>
    </row>
    <row r="156" spans="1:6" x14ac:dyDescent="0.25">
      <c r="A156" s="125"/>
      <c r="B156" s="22" t="s">
        <v>183</v>
      </c>
      <c r="C156" s="44">
        <v>1</v>
      </c>
      <c r="D156" s="52">
        <v>6838.17</v>
      </c>
      <c r="E156" s="52">
        <v>0</v>
      </c>
      <c r="F156" s="29">
        <v>1</v>
      </c>
    </row>
    <row r="157" spans="1:6" x14ac:dyDescent="0.25">
      <c r="A157" s="125"/>
      <c r="B157" s="22" t="s">
        <v>181</v>
      </c>
      <c r="C157" s="45">
        <v>1</v>
      </c>
      <c r="D157" s="52">
        <v>6839.2</v>
      </c>
      <c r="E157" s="52">
        <v>0</v>
      </c>
      <c r="F157" s="29">
        <v>1</v>
      </c>
    </row>
    <row r="158" spans="1:6" x14ac:dyDescent="0.25">
      <c r="A158" s="125"/>
      <c r="B158" s="22" t="s">
        <v>182</v>
      </c>
      <c r="C158" s="45" t="s">
        <v>362</v>
      </c>
      <c r="D158" s="52">
        <v>17030.02</v>
      </c>
      <c r="E158" s="52">
        <v>0</v>
      </c>
      <c r="F158" s="29">
        <v>1</v>
      </c>
    </row>
    <row r="159" spans="1:6" x14ac:dyDescent="0.25">
      <c r="A159" s="125"/>
      <c r="B159" s="22" t="s">
        <v>166</v>
      </c>
      <c r="C159" s="27" t="s">
        <v>405</v>
      </c>
      <c r="D159" s="52">
        <v>4865.72</v>
      </c>
      <c r="E159" s="52">
        <v>0</v>
      </c>
      <c r="F159" s="29">
        <v>1</v>
      </c>
    </row>
    <row r="160" spans="1:6" x14ac:dyDescent="0.25">
      <c r="A160" s="125"/>
      <c r="B160" s="22" t="s">
        <v>159</v>
      </c>
      <c r="C160" s="27">
        <v>7</v>
      </c>
      <c r="D160" s="52">
        <v>9045.4600000000009</v>
      </c>
      <c r="E160" s="52">
        <v>0</v>
      </c>
      <c r="F160" s="29">
        <v>13</v>
      </c>
    </row>
    <row r="161" spans="1:6" x14ac:dyDescent="0.25">
      <c r="A161" s="125"/>
      <c r="B161" s="22" t="s">
        <v>160</v>
      </c>
      <c r="C161" s="26">
        <v>7</v>
      </c>
      <c r="D161" s="52">
        <v>9045.4600000000009</v>
      </c>
      <c r="E161" s="52">
        <v>0</v>
      </c>
      <c r="F161" s="29">
        <v>1</v>
      </c>
    </row>
    <row r="162" spans="1:6" x14ac:dyDescent="0.25">
      <c r="A162" s="125"/>
      <c r="B162" s="22" t="s">
        <v>178</v>
      </c>
      <c r="C162" s="27">
        <v>1</v>
      </c>
      <c r="D162" s="52">
        <v>6838.17</v>
      </c>
      <c r="E162" s="52">
        <v>0</v>
      </c>
      <c r="F162" s="29">
        <v>3</v>
      </c>
    </row>
    <row r="163" spans="1:6" x14ac:dyDescent="0.25">
      <c r="A163" s="125"/>
      <c r="B163" s="22" t="s">
        <v>165</v>
      </c>
      <c r="C163" s="27" t="s">
        <v>406</v>
      </c>
      <c r="D163" s="52">
        <v>4847.18</v>
      </c>
      <c r="E163" s="52">
        <v>0</v>
      </c>
      <c r="F163" s="29">
        <v>2</v>
      </c>
    </row>
    <row r="164" spans="1:6" x14ac:dyDescent="0.25">
      <c r="A164" s="125"/>
      <c r="B164" s="22" t="s">
        <v>164</v>
      </c>
      <c r="C164" s="27" t="s">
        <v>338</v>
      </c>
      <c r="D164" s="52">
        <v>7464.41</v>
      </c>
      <c r="E164" s="52">
        <v>0</v>
      </c>
      <c r="F164" s="29">
        <v>3</v>
      </c>
    </row>
    <row r="165" spans="1:6" x14ac:dyDescent="0.25">
      <c r="A165" s="125"/>
      <c r="B165" s="22" t="s">
        <v>161</v>
      </c>
      <c r="C165" s="27" t="s">
        <v>405</v>
      </c>
      <c r="D165" s="52">
        <v>4865.72</v>
      </c>
      <c r="E165" s="52">
        <v>0</v>
      </c>
      <c r="F165" s="29">
        <v>1</v>
      </c>
    </row>
    <row r="166" spans="1:6" x14ac:dyDescent="0.25">
      <c r="A166" s="125"/>
      <c r="B166" s="22" t="s">
        <v>48</v>
      </c>
      <c r="C166" s="44" t="s">
        <v>407</v>
      </c>
      <c r="D166" s="52">
        <v>8487.2000000000007</v>
      </c>
      <c r="E166" s="52">
        <v>0</v>
      </c>
      <c r="F166" s="29">
        <v>1</v>
      </c>
    </row>
    <row r="167" spans="1:6" x14ac:dyDescent="0.25">
      <c r="A167" s="125"/>
      <c r="B167" s="22" t="s">
        <v>29</v>
      </c>
      <c r="C167" s="26" t="s">
        <v>338</v>
      </c>
      <c r="D167" s="52">
        <v>7464.41</v>
      </c>
      <c r="E167" s="52">
        <v>0</v>
      </c>
      <c r="F167" s="55">
        <v>6</v>
      </c>
    </row>
    <row r="168" spans="1:6" x14ac:dyDescent="0.25">
      <c r="A168" s="125"/>
      <c r="B168" s="22" t="s">
        <v>112</v>
      </c>
      <c r="C168" s="27" t="s">
        <v>408</v>
      </c>
      <c r="D168" s="52">
        <v>6550.8</v>
      </c>
      <c r="E168" s="52">
        <v>0</v>
      </c>
      <c r="F168" s="29">
        <v>1</v>
      </c>
    </row>
    <row r="169" spans="1:6" ht="15.75" thickBot="1" x14ac:dyDescent="0.3">
      <c r="A169" s="125"/>
      <c r="B169" s="22" t="s">
        <v>170</v>
      </c>
      <c r="C169" s="27" t="s">
        <v>409</v>
      </c>
      <c r="D169" s="52">
        <v>6800.06</v>
      </c>
      <c r="E169" s="52">
        <v>0</v>
      </c>
      <c r="F169" s="53">
        <v>2</v>
      </c>
    </row>
    <row r="170" spans="1:6" ht="15.75" thickBot="1" x14ac:dyDescent="0.3">
      <c r="A170" s="19"/>
      <c r="C170" s="20"/>
      <c r="E170" s="20" t="s">
        <v>30</v>
      </c>
      <c r="F170" s="60">
        <f>SUM(F129:F169)</f>
        <v>73</v>
      </c>
    </row>
    <row r="171" spans="1:6" x14ac:dyDescent="0.25">
      <c r="A171" s="125" t="s">
        <v>185</v>
      </c>
      <c r="B171" s="21" t="s">
        <v>206</v>
      </c>
      <c r="C171" s="27" t="s">
        <v>410</v>
      </c>
      <c r="D171" s="52">
        <v>15705.44</v>
      </c>
      <c r="E171" s="52">
        <v>0</v>
      </c>
      <c r="F171" s="28">
        <v>1</v>
      </c>
    </row>
    <row r="172" spans="1:6" x14ac:dyDescent="0.25">
      <c r="A172" s="125"/>
      <c r="B172" s="21" t="s">
        <v>203</v>
      </c>
      <c r="C172" s="27" t="s">
        <v>411</v>
      </c>
      <c r="D172" s="52">
        <v>8096.83</v>
      </c>
      <c r="E172" s="52">
        <v>0</v>
      </c>
      <c r="F172" s="29">
        <v>2</v>
      </c>
    </row>
    <row r="173" spans="1:6" x14ac:dyDescent="0.25">
      <c r="A173" s="125"/>
      <c r="B173" s="21" t="s">
        <v>197</v>
      </c>
      <c r="C173" s="27" t="s">
        <v>381</v>
      </c>
      <c r="D173" s="52">
        <v>7918.64</v>
      </c>
      <c r="E173" s="52">
        <v>0</v>
      </c>
      <c r="F173" s="29">
        <v>3</v>
      </c>
    </row>
    <row r="174" spans="1:6" x14ac:dyDescent="0.25">
      <c r="A174" s="125"/>
      <c r="B174" s="21" t="s">
        <v>209</v>
      </c>
      <c r="C174" s="27" t="s">
        <v>410</v>
      </c>
      <c r="D174" s="52">
        <v>15705.44</v>
      </c>
      <c r="E174" s="52">
        <v>0</v>
      </c>
      <c r="F174" s="29">
        <v>1</v>
      </c>
    </row>
    <row r="175" spans="1:6" x14ac:dyDescent="0.25">
      <c r="A175" s="125"/>
      <c r="B175" s="21" t="s">
        <v>217</v>
      </c>
      <c r="C175" s="27" t="s">
        <v>412</v>
      </c>
      <c r="D175" s="52">
        <v>10436.99</v>
      </c>
      <c r="E175" s="52">
        <v>0</v>
      </c>
      <c r="F175" s="29">
        <v>0</v>
      </c>
    </row>
    <row r="176" spans="1:6" x14ac:dyDescent="0.25">
      <c r="A176" s="125"/>
      <c r="B176" s="21" t="s">
        <v>208</v>
      </c>
      <c r="C176" s="27">
        <v>11</v>
      </c>
      <c r="D176" s="52">
        <v>10855.17</v>
      </c>
      <c r="E176" s="52">
        <v>0</v>
      </c>
      <c r="F176" s="29">
        <v>1</v>
      </c>
    </row>
    <row r="177" spans="1:6" x14ac:dyDescent="0.25">
      <c r="A177" s="125"/>
      <c r="B177" s="21" t="s">
        <v>211</v>
      </c>
      <c r="C177" s="27" t="s">
        <v>410</v>
      </c>
      <c r="D177" s="52">
        <v>15705.44</v>
      </c>
      <c r="E177" s="52">
        <v>0</v>
      </c>
      <c r="F177" s="29">
        <v>2</v>
      </c>
    </row>
    <row r="178" spans="1:6" x14ac:dyDescent="0.25">
      <c r="A178" s="125"/>
      <c r="B178" s="21" t="s">
        <v>220</v>
      </c>
      <c r="C178" s="27" t="s">
        <v>358</v>
      </c>
      <c r="D178" s="61">
        <v>12135</v>
      </c>
      <c r="E178" s="52">
        <v>0</v>
      </c>
      <c r="F178" s="29">
        <v>1</v>
      </c>
    </row>
    <row r="179" spans="1:6" x14ac:dyDescent="0.25">
      <c r="A179" s="125"/>
      <c r="B179" s="21" t="s">
        <v>186</v>
      </c>
      <c r="C179" s="27">
        <v>21</v>
      </c>
      <c r="D179" s="52">
        <v>30407.66</v>
      </c>
      <c r="E179" s="52">
        <v>0</v>
      </c>
      <c r="F179" s="29">
        <v>1</v>
      </c>
    </row>
    <row r="180" spans="1:6" x14ac:dyDescent="0.25">
      <c r="A180" s="125"/>
      <c r="B180" s="21" t="s">
        <v>200</v>
      </c>
      <c r="C180" s="27" t="s">
        <v>413</v>
      </c>
      <c r="D180" s="52">
        <v>15100.83</v>
      </c>
      <c r="E180" s="52">
        <v>0</v>
      </c>
      <c r="F180" s="29">
        <v>1</v>
      </c>
    </row>
    <row r="181" spans="1:6" x14ac:dyDescent="0.25">
      <c r="A181" s="125"/>
      <c r="B181" s="21" t="s">
        <v>205</v>
      </c>
      <c r="C181" s="26" t="s">
        <v>413</v>
      </c>
      <c r="D181" s="52">
        <v>15100.83</v>
      </c>
      <c r="E181" s="52">
        <v>0</v>
      </c>
      <c r="F181" s="29">
        <v>2</v>
      </c>
    </row>
    <row r="182" spans="1:6" x14ac:dyDescent="0.25">
      <c r="A182" s="125"/>
      <c r="B182" s="21" t="s">
        <v>189</v>
      </c>
      <c r="C182" s="27" t="s">
        <v>343</v>
      </c>
      <c r="D182" s="52">
        <v>23857.89</v>
      </c>
      <c r="E182" s="52">
        <v>0</v>
      </c>
      <c r="F182" s="29">
        <v>1</v>
      </c>
    </row>
    <row r="183" spans="1:6" x14ac:dyDescent="0.25">
      <c r="A183" s="125"/>
      <c r="B183" s="21" t="s">
        <v>198</v>
      </c>
      <c r="C183" s="27" t="s">
        <v>352</v>
      </c>
      <c r="D183" s="52">
        <v>26758.37</v>
      </c>
      <c r="E183" s="52">
        <v>0</v>
      </c>
      <c r="F183" s="29">
        <v>1</v>
      </c>
    </row>
    <row r="184" spans="1:6" x14ac:dyDescent="0.25">
      <c r="A184" s="125"/>
      <c r="B184" s="21" t="s">
        <v>210</v>
      </c>
      <c r="C184" s="27" t="s">
        <v>343</v>
      </c>
      <c r="D184" s="52">
        <v>23857.89</v>
      </c>
      <c r="E184" s="52">
        <v>0</v>
      </c>
      <c r="F184" s="29">
        <v>1</v>
      </c>
    </row>
    <row r="185" spans="1:6" x14ac:dyDescent="0.25">
      <c r="A185" s="125"/>
      <c r="B185" s="21" t="s">
        <v>187</v>
      </c>
      <c r="C185" s="26" t="s">
        <v>410</v>
      </c>
      <c r="D185" s="52">
        <v>15705.44</v>
      </c>
      <c r="E185" s="52">
        <v>0</v>
      </c>
      <c r="F185" s="29">
        <v>1</v>
      </c>
    </row>
    <row r="186" spans="1:6" x14ac:dyDescent="0.25">
      <c r="A186" s="125"/>
      <c r="B186" s="21" t="s">
        <v>202</v>
      </c>
      <c r="C186" s="27" t="s">
        <v>414</v>
      </c>
      <c r="D186" s="52">
        <v>19056.03</v>
      </c>
      <c r="E186" s="52">
        <v>0</v>
      </c>
      <c r="F186" s="29">
        <v>1</v>
      </c>
    </row>
    <row r="187" spans="1:6" x14ac:dyDescent="0.25">
      <c r="A187" s="125"/>
      <c r="B187" s="21" t="s">
        <v>219</v>
      </c>
      <c r="C187" s="40" t="s">
        <v>415</v>
      </c>
      <c r="D187" s="52">
        <v>13818.48</v>
      </c>
      <c r="E187" s="52">
        <v>0</v>
      </c>
      <c r="F187" s="29">
        <v>1</v>
      </c>
    </row>
    <row r="188" spans="1:6" x14ac:dyDescent="0.25">
      <c r="A188" s="125"/>
      <c r="B188" s="21" t="s">
        <v>191</v>
      </c>
      <c r="C188" s="27" t="s">
        <v>410</v>
      </c>
      <c r="D188" s="52">
        <v>15705.44</v>
      </c>
      <c r="E188" s="52">
        <v>0</v>
      </c>
      <c r="F188" s="29">
        <v>1</v>
      </c>
    </row>
    <row r="189" spans="1:6" x14ac:dyDescent="0.25">
      <c r="A189" s="125"/>
      <c r="B189" s="21" t="s">
        <v>192</v>
      </c>
      <c r="C189" s="27">
        <v>11</v>
      </c>
      <c r="D189" s="52">
        <v>10855.17</v>
      </c>
      <c r="E189" s="52">
        <v>0</v>
      </c>
      <c r="F189" s="29">
        <v>2</v>
      </c>
    </row>
    <row r="190" spans="1:6" x14ac:dyDescent="0.25">
      <c r="A190" s="125"/>
      <c r="B190" s="21" t="s">
        <v>190</v>
      </c>
      <c r="C190" s="27">
        <v>18</v>
      </c>
      <c r="D190" s="52">
        <v>21892.65</v>
      </c>
      <c r="E190" s="52">
        <v>0</v>
      </c>
      <c r="F190" s="29">
        <v>1</v>
      </c>
    </row>
    <row r="191" spans="1:6" x14ac:dyDescent="0.25">
      <c r="A191" s="125"/>
      <c r="B191" s="21" t="s">
        <v>218</v>
      </c>
      <c r="C191" s="27" t="s">
        <v>416</v>
      </c>
      <c r="D191" s="52">
        <v>16844.62</v>
      </c>
      <c r="E191" s="52">
        <v>0</v>
      </c>
      <c r="F191" s="29">
        <v>1</v>
      </c>
    </row>
    <row r="192" spans="1:6" x14ac:dyDescent="0.25">
      <c r="A192" s="125"/>
      <c r="B192" s="21" t="s">
        <v>194</v>
      </c>
      <c r="C192" s="27" t="s">
        <v>346</v>
      </c>
      <c r="D192" s="52">
        <v>16533.560000000001</v>
      </c>
      <c r="E192" s="52">
        <v>0</v>
      </c>
      <c r="F192" s="29">
        <v>1</v>
      </c>
    </row>
    <row r="193" spans="1:6" x14ac:dyDescent="0.25">
      <c r="A193" s="125"/>
      <c r="B193" s="21" t="s">
        <v>199</v>
      </c>
      <c r="C193" s="27" t="s">
        <v>396</v>
      </c>
      <c r="D193" s="52">
        <v>23946.47</v>
      </c>
      <c r="E193" s="52">
        <v>0</v>
      </c>
      <c r="F193" s="29">
        <v>1</v>
      </c>
    </row>
    <row r="194" spans="1:6" x14ac:dyDescent="0.25">
      <c r="A194" s="125"/>
      <c r="B194" s="21" t="s">
        <v>201</v>
      </c>
      <c r="C194" s="42" t="s">
        <v>396</v>
      </c>
      <c r="D194" s="52">
        <v>23946.47</v>
      </c>
      <c r="E194" s="52">
        <v>0</v>
      </c>
      <c r="F194" s="29">
        <v>1</v>
      </c>
    </row>
    <row r="195" spans="1:6" x14ac:dyDescent="0.25">
      <c r="A195" s="125"/>
      <c r="B195" s="21" t="s">
        <v>216</v>
      </c>
      <c r="C195" s="27" t="s">
        <v>410</v>
      </c>
      <c r="D195" s="52">
        <v>15705.44</v>
      </c>
      <c r="E195" s="52">
        <v>0</v>
      </c>
      <c r="F195" s="29">
        <v>1</v>
      </c>
    </row>
    <row r="196" spans="1:6" x14ac:dyDescent="0.25">
      <c r="A196" s="125"/>
      <c r="B196" s="21" t="s">
        <v>215</v>
      </c>
      <c r="C196" s="27" t="s">
        <v>351</v>
      </c>
      <c r="D196" s="52">
        <v>12164.300000000001</v>
      </c>
      <c r="E196" s="52">
        <v>0</v>
      </c>
      <c r="F196" s="29">
        <v>3</v>
      </c>
    </row>
    <row r="197" spans="1:6" x14ac:dyDescent="0.25">
      <c r="A197" s="125"/>
      <c r="B197" s="21" t="s">
        <v>212</v>
      </c>
      <c r="C197" s="27" t="s">
        <v>410</v>
      </c>
      <c r="D197" s="52">
        <v>15705.44</v>
      </c>
      <c r="E197" s="52">
        <v>0</v>
      </c>
      <c r="F197" s="29">
        <v>6</v>
      </c>
    </row>
    <row r="198" spans="1:6" x14ac:dyDescent="0.25">
      <c r="A198" s="125"/>
      <c r="B198" s="21" t="s">
        <v>213</v>
      </c>
      <c r="C198" s="27">
        <v>14</v>
      </c>
      <c r="D198" s="61">
        <v>13281</v>
      </c>
      <c r="E198" s="52">
        <v>0</v>
      </c>
      <c r="F198" s="29">
        <v>4</v>
      </c>
    </row>
    <row r="199" spans="1:6" x14ac:dyDescent="0.25">
      <c r="A199" s="125"/>
      <c r="B199" s="21" t="s">
        <v>214</v>
      </c>
      <c r="C199" s="27" t="s">
        <v>369</v>
      </c>
      <c r="D199" s="52">
        <v>12135.460000000001</v>
      </c>
      <c r="E199" s="52">
        <v>0</v>
      </c>
      <c r="F199" s="29">
        <v>7</v>
      </c>
    </row>
    <row r="200" spans="1:6" x14ac:dyDescent="0.25">
      <c r="A200" s="125"/>
      <c r="B200" s="21" t="s">
        <v>29</v>
      </c>
      <c r="C200" s="27" t="s">
        <v>349</v>
      </c>
      <c r="D200" s="52">
        <v>9859.16</v>
      </c>
      <c r="E200" s="52">
        <v>0</v>
      </c>
      <c r="F200" s="29">
        <v>1</v>
      </c>
    </row>
    <row r="201" spans="1:6" x14ac:dyDescent="0.25">
      <c r="A201" s="125"/>
      <c r="B201" s="21" t="s">
        <v>204</v>
      </c>
      <c r="C201" s="46" t="s">
        <v>417</v>
      </c>
      <c r="D201" s="61">
        <v>12069</v>
      </c>
      <c r="E201" s="52">
        <v>0</v>
      </c>
      <c r="F201" s="29">
        <v>6</v>
      </c>
    </row>
    <row r="202" spans="1:6" x14ac:dyDescent="0.25">
      <c r="A202" s="125"/>
      <c r="B202" s="21" t="s">
        <v>195</v>
      </c>
      <c r="C202" s="27" t="s">
        <v>351</v>
      </c>
      <c r="D202" s="52">
        <v>11315.58</v>
      </c>
      <c r="E202" s="52">
        <v>0</v>
      </c>
      <c r="F202" s="29">
        <v>1</v>
      </c>
    </row>
    <row r="203" spans="1:6" x14ac:dyDescent="0.25">
      <c r="A203" s="125"/>
      <c r="B203" s="21" t="s">
        <v>193</v>
      </c>
      <c r="C203" s="27" t="s">
        <v>418</v>
      </c>
      <c r="D203" s="52">
        <v>13153.1</v>
      </c>
      <c r="E203" s="52">
        <v>0</v>
      </c>
      <c r="F203" s="29">
        <v>1</v>
      </c>
    </row>
    <row r="204" spans="1:6" x14ac:dyDescent="0.25">
      <c r="A204" s="125"/>
      <c r="B204" s="21" t="s">
        <v>188</v>
      </c>
      <c r="C204" s="27">
        <v>11</v>
      </c>
      <c r="D204" s="52">
        <v>10855.17</v>
      </c>
      <c r="E204" s="52">
        <v>0</v>
      </c>
      <c r="F204" s="29">
        <v>1</v>
      </c>
    </row>
    <row r="205" spans="1:6" x14ac:dyDescent="0.25">
      <c r="A205" s="125"/>
      <c r="B205" s="21" t="s">
        <v>196</v>
      </c>
      <c r="C205" s="27" t="s">
        <v>419</v>
      </c>
      <c r="D205" s="52">
        <v>14474.59</v>
      </c>
      <c r="E205" s="52">
        <v>0</v>
      </c>
      <c r="F205" s="29">
        <v>1</v>
      </c>
    </row>
    <row r="206" spans="1:6" x14ac:dyDescent="0.25">
      <c r="A206" s="125"/>
      <c r="B206" s="21" t="s">
        <v>207</v>
      </c>
      <c r="C206" s="27" t="s">
        <v>419</v>
      </c>
      <c r="D206" s="52">
        <v>14474.59</v>
      </c>
      <c r="E206" s="52">
        <v>0</v>
      </c>
      <c r="F206" s="29">
        <v>1</v>
      </c>
    </row>
    <row r="207" spans="1:6" ht="15.75" thickBot="1" x14ac:dyDescent="0.3">
      <c r="A207" s="125"/>
      <c r="B207" s="21" t="s">
        <v>544</v>
      </c>
      <c r="C207" s="27" t="s">
        <v>374</v>
      </c>
      <c r="D207" s="106">
        <v>8186</v>
      </c>
      <c r="E207" s="52">
        <v>0</v>
      </c>
      <c r="F207" s="53">
        <v>1</v>
      </c>
    </row>
    <row r="208" spans="1:6" ht="15.75" thickBot="1" x14ac:dyDescent="0.3">
      <c r="A208" s="19"/>
      <c r="C208" s="20"/>
      <c r="E208" s="20" t="s">
        <v>30</v>
      </c>
      <c r="F208" s="54">
        <f>SUM(F171:F207)</f>
        <v>63</v>
      </c>
    </row>
    <row r="209" spans="1:6" x14ac:dyDescent="0.25">
      <c r="A209" s="125" t="s">
        <v>221</v>
      </c>
      <c r="B209" s="21" t="s">
        <v>222</v>
      </c>
      <c r="C209" s="47">
        <v>21</v>
      </c>
      <c r="D209" s="52">
        <v>30407.66</v>
      </c>
      <c r="E209" s="52">
        <v>0</v>
      </c>
      <c r="F209" s="28">
        <v>1</v>
      </c>
    </row>
    <row r="210" spans="1:6" x14ac:dyDescent="0.25">
      <c r="A210" s="125"/>
      <c r="B210" s="21" t="s">
        <v>223</v>
      </c>
      <c r="C210" s="48" t="s">
        <v>362</v>
      </c>
      <c r="D210" s="52">
        <v>17030.02</v>
      </c>
      <c r="E210" s="52">
        <v>0</v>
      </c>
      <c r="F210" s="29">
        <v>1</v>
      </c>
    </row>
    <row r="211" spans="1:6" x14ac:dyDescent="0.25">
      <c r="A211" s="125"/>
      <c r="B211" s="21" t="s">
        <v>224</v>
      </c>
      <c r="C211" s="25" t="s">
        <v>362</v>
      </c>
      <c r="D211" s="52">
        <v>16533.560000000001</v>
      </c>
      <c r="E211" s="52">
        <v>0</v>
      </c>
      <c r="F211" s="29">
        <v>1</v>
      </c>
    </row>
    <row r="212" spans="1:6" x14ac:dyDescent="0.25">
      <c r="A212" s="125"/>
      <c r="B212" s="21" t="s">
        <v>225</v>
      </c>
      <c r="C212" s="46" t="s">
        <v>362</v>
      </c>
      <c r="D212" s="52">
        <v>17030.02</v>
      </c>
      <c r="E212" s="52">
        <v>0</v>
      </c>
      <c r="F212" s="29">
        <v>1</v>
      </c>
    </row>
    <row r="213" spans="1:6" x14ac:dyDescent="0.25">
      <c r="A213" s="125"/>
      <c r="B213" s="21" t="s">
        <v>226</v>
      </c>
      <c r="C213" s="46" t="s">
        <v>420</v>
      </c>
      <c r="D213" s="52">
        <v>6833.02</v>
      </c>
      <c r="E213" s="52">
        <v>0</v>
      </c>
      <c r="F213" s="29">
        <v>1</v>
      </c>
    </row>
    <row r="214" spans="1:6" x14ac:dyDescent="0.25">
      <c r="A214" s="125"/>
      <c r="B214" s="21" t="s">
        <v>227</v>
      </c>
      <c r="C214" s="49" t="s">
        <v>421</v>
      </c>
      <c r="D214" s="52">
        <v>9113.44</v>
      </c>
      <c r="E214" s="52">
        <v>0</v>
      </c>
      <c r="F214" s="29">
        <v>2</v>
      </c>
    </row>
    <row r="215" spans="1:6" ht="15.75" thickBot="1" x14ac:dyDescent="0.3">
      <c r="A215" s="125"/>
      <c r="B215" s="21" t="s">
        <v>228</v>
      </c>
      <c r="C215" s="40" t="s">
        <v>353</v>
      </c>
      <c r="D215" s="52">
        <v>21710.34</v>
      </c>
      <c r="E215" s="52">
        <v>0</v>
      </c>
      <c r="F215" s="53">
        <v>1</v>
      </c>
    </row>
    <row r="216" spans="1:6" ht="15.75" thickBot="1" x14ac:dyDescent="0.3">
      <c r="A216" s="19"/>
      <c r="C216" s="20"/>
      <c r="E216" s="20" t="s">
        <v>30</v>
      </c>
      <c r="F216" s="54">
        <f>SUM(F209:F215)</f>
        <v>8</v>
      </c>
    </row>
    <row r="217" spans="1:6" x14ac:dyDescent="0.25">
      <c r="A217" s="126" t="s">
        <v>229</v>
      </c>
      <c r="B217" s="21" t="s">
        <v>237</v>
      </c>
      <c r="C217" s="26" t="s">
        <v>410</v>
      </c>
      <c r="D217" s="52">
        <v>15705.44</v>
      </c>
      <c r="E217" s="52">
        <v>0</v>
      </c>
      <c r="F217" s="28">
        <v>1</v>
      </c>
    </row>
    <row r="218" spans="1:6" x14ac:dyDescent="0.25">
      <c r="A218" s="126"/>
      <c r="B218" s="21" t="s">
        <v>239</v>
      </c>
      <c r="C218" s="26" t="s">
        <v>422</v>
      </c>
      <c r="D218" s="61">
        <v>10150</v>
      </c>
      <c r="E218" s="52">
        <v>0</v>
      </c>
      <c r="F218" s="29">
        <v>1</v>
      </c>
    </row>
    <row r="219" spans="1:6" x14ac:dyDescent="0.25">
      <c r="A219" s="126"/>
      <c r="B219" s="21" t="s">
        <v>73</v>
      </c>
      <c r="C219" s="27">
        <v>1</v>
      </c>
      <c r="D219" s="52">
        <v>6838.17</v>
      </c>
      <c r="E219" s="52">
        <v>0</v>
      </c>
      <c r="F219" s="29">
        <v>7</v>
      </c>
    </row>
    <row r="220" spans="1:6" x14ac:dyDescent="0.25">
      <c r="A220" s="126"/>
      <c r="B220" s="21" t="s">
        <v>231</v>
      </c>
      <c r="C220" s="26">
        <v>1</v>
      </c>
      <c r="D220" s="52">
        <v>6838.17</v>
      </c>
      <c r="E220" s="52">
        <v>0</v>
      </c>
      <c r="F220" s="29">
        <v>2</v>
      </c>
    </row>
    <row r="221" spans="1:6" x14ac:dyDescent="0.25">
      <c r="A221" s="126"/>
      <c r="B221" s="21" t="s">
        <v>242</v>
      </c>
      <c r="C221" s="27" t="s">
        <v>423</v>
      </c>
      <c r="D221" s="52">
        <v>10078.550000000001</v>
      </c>
      <c r="E221" s="52">
        <v>0</v>
      </c>
      <c r="F221" s="29">
        <v>1</v>
      </c>
    </row>
    <row r="222" spans="1:6" x14ac:dyDescent="0.25">
      <c r="A222" s="126"/>
      <c r="B222" s="21" t="s">
        <v>150</v>
      </c>
      <c r="C222" s="27" t="s">
        <v>351</v>
      </c>
      <c r="D222" s="52">
        <v>12163.27</v>
      </c>
      <c r="E222" s="52">
        <v>0</v>
      </c>
      <c r="F222" s="29">
        <v>3</v>
      </c>
    </row>
    <row r="223" spans="1:6" x14ac:dyDescent="0.25">
      <c r="A223" s="126"/>
      <c r="B223" s="21" t="s">
        <v>230</v>
      </c>
      <c r="C223" s="26">
        <v>21</v>
      </c>
      <c r="D223" s="52">
        <v>30407.66</v>
      </c>
      <c r="E223" s="52">
        <v>0</v>
      </c>
      <c r="F223" s="29">
        <v>1</v>
      </c>
    </row>
    <row r="224" spans="1:6" x14ac:dyDescent="0.25">
      <c r="A224" s="126"/>
      <c r="B224" s="21" t="s">
        <v>240</v>
      </c>
      <c r="C224" s="27" t="s">
        <v>343</v>
      </c>
      <c r="D224" s="52">
        <v>23857.89</v>
      </c>
      <c r="E224" s="52">
        <v>0</v>
      </c>
      <c r="F224" s="29">
        <v>1</v>
      </c>
    </row>
    <row r="225" spans="1:6" x14ac:dyDescent="0.25">
      <c r="A225" s="126"/>
      <c r="B225" s="21" t="s">
        <v>233</v>
      </c>
      <c r="C225" s="26" t="s">
        <v>424</v>
      </c>
      <c r="D225" s="52">
        <v>13379.7</v>
      </c>
      <c r="E225" s="52">
        <v>0</v>
      </c>
      <c r="F225" s="29">
        <v>1</v>
      </c>
    </row>
    <row r="226" spans="1:6" x14ac:dyDescent="0.25">
      <c r="A226" s="126"/>
      <c r="B226" s="21" t="s">
        <v>238</v>
      </c>
      <c r="C226" s="26" t="s">
        <v>424</v>
      </c>
      <c r="D226" s="52">
        <v>13379.7</v>
      </c>
      <c r="E226" s="52">
        <v>0</v>
      </c>
      <c r="F226" s="29">
        <v>1</v>
      </c>
    </row>
    <row r="227" spans="1:6" x14ac:dyDescent="0.25">
      <c r="A227" s="126"/>
      <c r="B227" s="21" t="s">
        <v>245</v>
      </c>
      <c r="C227" s="27">
        <v>7</v>
      </c>
      <c r="D227" s="52">
        <v>9045.4600000000009</v>
      </c>
      <c r="E227" s="52">
        <v>0</v>
      </c>
      <c r="F227" s="29">
        <v>4</v>
      </c>
    </row>
    <row r="228" spans="1:6" x14ac:dyDescent="0.25">
      <c r="A228" s="126"/>
      <c r="B228" s="21" t="s">
        <v>234</v>
      </c>
      <c r="C228" s="27">
        <v>1</v>
      </c>
      <c r="D228" s="52">
        <v>6838.17</v>
      </c>
      <c r="E228" s="52">
        <v>0</v>
      </c>
      <c r="F228" s="29">
        <v>15</v>
      </c>
    </row>
    <row r="229" spans="1:6" x14ac:dyDescent="0.25">
      <c r="A229" s="126"/>
      <c r="B229" s="21" t="s">
        <v>236</v>
      </c>
      <c r="C229" s="26">
        <v>17</v>
      </c>
      <c r="D229" s="52">
        <v>19728.62</v>
      </c>
      <c r="E229" s="52">
        <v>0</v>
      </c>
      <c r="F229" s="29">
        <v>1</v>
      </c>
    </row>
    <row r="230" spans="1:6" x14ac:dyDescent="0.25">
      <c r="A230" s="126"/>
      <c r="B230" s="21" t="s">
        <v>235</v>
      </c>
      <c r="C230" s="26" t="s">
        <v>362</v>
      </c>
      <c r="D230" s="52">
        <v>17030.02</v>
      </c>
      <c r="E230" s="52">
        <v>0</v>
      </c>
      <c r="F230" s="29">
        <v>1</v>
      </c>
    </row>
    <row r="231" spans="1:6" x14ac:dyDescent="0.25">
      <c r="A231" s="126"/>
      <c r="B231" s="21" t="s">
        <v>232</v>
      </c>
      <c r="C231" s="46" t="s">
        <v>380</v>
      </c>
      <c r="D231" s="52">
        <v>19308.38</v>
      </c>
      <c r="E231" s="52">
        <v>0</v>
      </c>
      <c r="F231" s="29">
        <v>1</v>
      </c>
    </row>
    <row r="232" spans="1:6" x14ac:dyDescent="0.25">
      <c r="A232" s="126"/>
      <c r="B232" s="21" t="s">
        <v>241</v>
      </c>
      <c r="C232" s="26" t="s">
        <v>425</v>
      </c>
      <c r="D232" s="61">
        <v>12800</v>
      </c>
      <c r="E232" s="52">
        <v>0</v>
      </c>
      <c r="F232" s="29">
        <v>6</v>
      </c>
    </row>
    <row r="233" spans="1:6" x14ac:dyDescent="0.25">
      <c r="A233" s="126"/>
      <c r="B233" s="21" t="s">
        <v>183</v>
      </c>
      <c r="C233" s="27">
        <v>7</v>
      </c>
      <c r="D233" s="52">
        <v>9045.4600000000009</v>
      </c>
      <c r="E233" s="52">
        <v>0</v>
      </c>
      <c r="F233" s="29">
        <v>1</v>
      </c>
    </row>
    <row r="234" spans="1:6" x14ac:dyDescent="0.25">
      <c r="A234" s="126"/>
      <c r="B234" s="21" t="s">
        <v>246</v>
      </c>
      <c r="C234" s="27">
        <v>7</v>
      </c>
      <c r="D234" s="52">
        <v>9045.4600000000009</v>
      </c>
      <c r="E234" s="52">
        <v>0</v>
      </c>
      <c r="F234" s="29">
        <v>1</v>
      </c>
    </row>
    <row r="235" spans="1:6" x14ac:dyDescent="0.25">
      <c r="A235" s="126"/>
      <c r="B235" s="21" t="s">
        <v>243</v>
      </c>
      <c r="C235" s="27" t="s">
        <v>350</v>
      </c>
      <c r="D235" s="52">
        <v>12123.1</v>
      </c>
      <c r="E235" s="52">
        <v>0</v>
      </c>
      <c r="F235" s="29">
        <v>1</v>
      </c>
    </row>
    <row r="236" spans="1:6" x14ac:dyDescent="0.25">
      <c r="A236" s="126"/>
      <c r="B236" s="21" t="s">
        <v>244</v>
      </c>
      <c r="C236" s="27">
        <v>11</v>
      </c>
      <c r="D236" s="52">
        <v>10855.17</v>
      </c>
      <c r="E236" s="52">
        <v>0</v>
      </c>
      <c r="F236" s="29">
        <v>1</v>
      </c>
    </row>
    <row r="237" spans="1:6" x14ac:dyDescent="0.25">
      <c r="A237" s="126"/>
      <c r="B237" s="21" t="s">
        <v>48</v>
      </c>
      <c r="C237" s="27">
        <v>2</v>
      </c>
      <c r="D237" s="52">
        <v>7525.18</v>
      </c>
      <c r="E237" s="52">
        <v>0</v>
      </c>
      <c r="F237" s="29">
        <v>2</v>
      </c>
    </row>
    <row r="238" spans="1:6" x14ac:dyDescent="0.25">
      <c r="A238" s="126"/>
      <c r="B238" s="21" t="s">
        <v>98</v>
      </c>
      <c r="C238" s="27" t="s">
        <v>423</v>
      </c>
      <c r="D238" s="52">
        <v>10078.550000000001</v>
      </c>
      <c r="E238" s="52">
        <v>0</v>
      </c>
      <c r="F238" s="29">
        <v>1</v>
      </c>
    </row>
    <row r="239" spans="1:6" x14ac:dyDescent="0.25">
      <c r="A239" s="126"/>
      <c r="B239" s="21" t="s">
        <v>248</v>
      </c>
      <c r="C239" s="27" t="s">
        <v>381</v>
      </c>
      <c r="D239" s="52">
        <v>7918.64</v>
      </c>
      <c r="E239" s="52">
        <v>0</v>
      </c>
      <c r="F239" s="29">
        <v>1</v>
      </c>
    </row>
    <row r="240" spans="1:6" ht="15.75" thickBot="1" x14ac:dyDescent="0.3">
      <c r="A240" s="126"/>
      <c r="B240" s="21" t="s">
        <v>247</v>
      </c>
      <c r="C240" s="27" t="s">
        <v>426</v>
      </c>
      <c r="D240" s="52">
        <v>8185.41</v>
      </c>
      <c r="E240" s="52">
        <v>0</v>
      </c>
      <c r="F240" s="53">
        <v>1</v>
      </c>
    </row>
    <row r="241" spans="1:6" ht="15.75" thickBot="1" x14ac:dyDescent="0.3">
      <c r="A241" s="19"/>
      <c r="C241" s="20"/>
      <c r="E241" s="20" t="s">
        <v>30</v>
      </c>
      <c r="F241" s="54">
        <f>SUM(F217:F240)</f>
        <v>56</v>
      </c>
    </row>
    <row r="242" spans="1:6" x14ac:dyDescent="0.25">
      <c r="A242" s="125" t="s">
        <v>249</v>
      </c>
      <c r="B242" s="21" t="s">
        <v>289</v>
      </c>
      <c r="C242" s="27">
        <v>14</v>
      </c>
      <c r="D242" s="52">
        <v>13679.43</v>
      </c>
      <c r="E242" s="52">
        <v>0</v>
      </c>
      <c r="F242" s="28">
        <v>3</v>
      </c>
    </row>
    <row r="243" spans="1:6" x14ac:dyDescent="0.25">
      <c r="A243" s="125"/>
      <c r="B243" s="21" t="s">
        <v>253</v>
      </c>
      <c r="C243" s="27">
        <v>11</v>
      </c>
      <c r="D243" s="52">
        <v>10855.17</v>
      </c>
      <c r="E243" s="52">
        <v>0</v>
      </c>
      <c r="F243" s="29">
        <v>1</v>
      </c>
    </row>
    <row r="244" spans="1:6" x14ac:dyDescent="0.25">
      <c r="A244" s="125"/>
      <c r="B244" s="21" t="s">
        <v>284</v>
      </c>
      <c r="C244" s="27" t="s">
        <v>430</v>
      </c>
      <c r="D244" s="52">
        <v>6639.38</v>
      </c>
      <c r="E244" s="52">
        <v>0</v>
      </c>
      <c r="F244" s="29">
        <v>3</v>
      </c>
    </row>
    <row r="245" spans="1:6" x14ac:dyDescent="0.25">
      <c r="A245" s="125"/>
      <c r="B245" s="21" t="s">
        <v>283</v>
      </c>
      <c r="C245" s="27">
        <v>1</v>
      </c>
      <c r="D245" s="52">
        <v>6838.17</v>
      </c>
      <c r="E245" s="52">
        <v>0</v>
      </c>
      <c r="F245" s="29">
        <v>3</v>
      </c>
    </row>
    <row r="246" spans="1:6" x14ac:dyDescent="0.25">
      <c r="A246" s="125"/>
      <c r="B246" s="21" t="s">
        <v>285</v>
      </c>
      <c r="C246" s="27">
        <v>1</v>
      </c>
      <c r="D246" s="52">
        <v>6838.17</v>
      </c>
      <c r="E246" s="52">
        <v>0</v>
      </c>
      <c r="F246" s="29">
        <v>6</v>
      </c>
    </row>
    <row r="247" spans="1:6" x14ac:dyDescent="0.25">
      <c r="A247" s="125"/>
      <c r="B247" s="21" t="s">
        <v>308</v>
      </c>
      <c r="C247" s="44">
        <v>10</v>
      </c>
      <c r="D247" s="52">
        <v>10254.68</v>
      </c>
      <c r="E247" s="52">
        <v>0</v>
      </c>
      <c r="F247" s="29">
        <v>1</v>
      </c>
    </row>
    <row r="248" spans="1:6" x14ac:dyDescent="0.25">
      <c r="A248" s="125"/>
      <c r="B248" s="21" t="s">
        <v>73</v>
      </c>
      <c r="C248" s="44" t="s">
        <v>350</v>
      </c>
      <c r="D248" s="52">
        <v>12026.28</v>
      </c>
      <c r="E248" s="52">
        <v>0</v>
      </c>
      <c r="F248" s="29">
        <v>1</v>
      </c>
    </row>
    <row r="249" spans="1:6" x14ac:dyDescent="0.25">
      <c r="A249" s="125"/>
      <c r="B249" s="21" t="s">
        <v>262</v>
      </c>
      <c r="C249" s="44" t="s">
        <v>400</v>
      </c>
      <c r="D249" s="52">
        <v>8793.11</v>
      </c>
      <c r="E249" s="52">
        <v>0</v>
      </c>
      <c r="F249" s="29">
        <v>2</v>
      </c>
    </row>
    <row r="250" spans="1:6" x14ac:dyDescent="0.25">
      <c r="A250" s="125"/>
      <c r="B250" s="21" t="s">
        <v>280</v>
      </c>
      <c r="C250" s="44" t="s">
        <v>381</v>
      </c>
      <c r="D250" s="52">
        <v>7918.64</v>
      </c>
      <c r="E250" s="52">
        <v>0</v>
      </c>
      <c r="F250" s="29">
        <v>6</v>
      </c>
    </row>
    <row r="251" spans="1:6" x14ac:dyDescent="0.25">
      <c r="A251" s="125"/>
      <c r="B251" s="21" t="s">
        <v>281</v>
      </c>
      <c r="C251" s="44">
        <v>10</v>
      </c>
      <c r="D251" s="52">
        <v>10254.68</v>
      </c>
      <c r="E251" s="52">
        <v>0</v>
      </c>
      <c r="F251" s="29">
        <v>2</v>
      </c>
    </row>
    <row r="252" spans="1:6" x14ac:dyDescent="0.25">
      <c r="A252" s="125"/>
      <c r="B252" s="21" t="s">
        <v>320</v>
      </c>
      <c r="C252" s="27">
        <v>1</v>
      </c>
      <c r="D252" s="52">
        <v>6838.17</v>
      </c>
      <c r="E252" s="52">
        <v>0</v>
      </c>
      <c r="F252" s="29">
        <v>3</v>
      </c>
    </row>
    <row r="253" spans="1:6" x14ac:dyDescent="0.25">
      <c r="A253" s="125"/>
      <c r="B253" s="21" t="s">
        <v>290</v>
      </c>
      <c r="C253" s="27" t="s">
        <v>431</v>
      </c>
      <c r="D253" s="52">
        <v>8244.1200000000008</v>
      </c>
      <c r="E253" s="52">
        <v>0</v>
      </c>
      <c r="F253" s="29">
        <v>1</v>
      </c>
    </row>
    <row r="254" spans="1:6" x14ac:dyDescent="0.25">
      <c r="A254" s="125"/>
      <c r="B254" s="21" t="s">
        <v>322</v>
      </c>
      <c r="C254" s="27" t="s">
        <v>367</v>
      </c>
      <c r="D254" s="52">
        <v>6585.8200000000006</v>
      </c>
      <c r="E254" s="52">
        <v>0</v>
      </c>
      <c r="F254" s="29">
        <v>1</v>
      </c>
    </row>
    <row r="255" spans="1:6" x14ac:dyDescent="0.25">
      <c r="A255" s="125"/>
      <c r="B255" s="21" t="s">
        <v>260</v>
      </c>
      <c r="C255" s="27">
        <v>1</v>
      </c>
      <c r="D255" s="52">
        <v>6838.17</v>
      </c>
      <c r="E255" s="52">
        <v>0</v>
      </c>
      <c r="F255" s="29">
        <v>1</v>
      </c>
    </row>
    <row r="256" spans="1:6" x14ac:dyDescent="0.25">
      <c r="A256" s="125"/>
      <c r="B256" s="21" t="s">
        <v>264</v>
      </c>
      <c r="C256" s="44">
        <v>7</v>
      </c>
      <c r="D256" s="52">
        <v>9045.4600000000009</v>
      </c>
      <c r="E256" s="52">
        <v>0</v>
      </c>
      <c r="F256" s="29">
        <v>2</v>
      </c>
    </row>
    <row r="257" spans="1:6" x14ac:dyDescent="0.25">
      <c r="A257" s="125"/>
      <c r="B257" s="21" t="s">
        <v>292</v>
      </c>
      <c r="C257" s="44">
        <v>10</v>
      </c>
      <c r="D257" s="52">
        <v>10254.68</v>
      </c>
      <c r="E257" s="52">
        <v>0</v>
      </c>
      <c r="F257" s="29">
        <v>2</v>
      </c>
    </row>
    <row r="258" spans="1:6" x14ac:dyDescent="0.25">
      <c r="A258" s="125"/>
      <c r="B258" s="21" t="s">
        <v>250</v>
      </c>
      <c r="C258" s="27">
        <v>21</v>
      </c>
      <c r="D258" s="52">
        <v>30407.66</v>
      </c>
      <c r="E258" s="52">
        <v>0</v>
      </c>
      <c r="F258" s="29">
        <v>1</v>
      </c>
    </row>
    <row r="259" spans="1:6" x14ac:dyDescent="0.25">
      <c r="A259" s="125"/>
      <c r="B259" s="21" t="s">
        <v>316</v>
      </c>
      <c r="C259" s="27">
        <v>11</v>
      </c>
      <c r="D259" s="52">
        <v>10855.17</v>
      </c>
      <c r="E259" s="52">
        <v>0</v>
      </c>
      <c r="F259" s="29">
        <v>2</v>
      </c>
    </row>
    <row r="260" spans="1:6" x14ac:dyDescent="0.25">
      <c r="A260" s="125"/>
      <c r="B260" s="21" t="s">
        <v>319</v>
      </c>
      <c r="C260" s="27">
        <v>8</v>
      </c>
      <c r="D260" s="52">
        <v>9446.130000000001</v>
      </c>
      <c r="E260" s="52">
        <v>0</v>
      </c>
      <c r="F260" s="29">
        <v>2</v>
      </c>
    </row>
    <row r="261" spans="1:6" x14ac:dyDescent="0.25">
      <c r="A261" s="125"/>
      <c r="B261" s="21" t="s">
        <v>286</v>
      </c>
      <c r="C261" s="27" t="s">
        <v>343</v>
      </c>
      <c r="D261" s="52">
        <v>23857.89</v>
      </c>
      <c r="E261" s="52">
        <v>0</v>
      </c>
      <c r="F261" s="29">
        <v>1</v>
      </c>
    </row>
    <row r="262" spans="1:6" x14ac:dyDescent="0.25">
      <c r="A262" s="125"/>
      <c r="B262" s="21" t="s">
        <v>69</v>
      </c>
      <c r="C262" s="27" t="s">
        <v>432</v>
      </c>
      <c r="D262" s="52">
        <v>9801.48</v>
      </c>
      <c r="E262" s="52">
        <v>0</v>
      </c>
      <c r="F262" s="29">
        <v>1</v>
      </c>
    </row>
    <row r="263" spans="1:6" x14ac:dyDescent="0.25">
      <c r="A263" s="125"/>
      <c r="B263" s="21" t="s">
        <v>258</v>
      </c>
      <c r="C263" s="27" t="s">
        <v>433</v>
      </c>
      <c r="D263" s="52">
        <v>10666.68</v>
      </c>
      <c r="E263" s="52">
        <v>0</v>
      </c>
      <c r="F263" s="29">
        <v>3</v>
      </c>
    </row>
    <row r="264" spans="1:6" x14ac:dyDescent="0.25">
      <c r="A264" s="125"/>
      <c r="B264" s="21" t="s">
        <v>282</v>
      </c>
      <c r="C264" s="27" t="s">
        <v>366</v>
      </c>
      <c r="D264" s="52">
        <v>9731.44</v>
      </c>
      <c r="E264" s="52">
        <v>0</v>
      </c>
      <c r="F264" s="29">
        <v>1</v>
      </c>
    </row>
    <row r="265" spans="1:6" x14ac:dyDescent="0.25">
      <c r="A265" s="125"/>
      <c r="B265" s="21" t="s">
        <v>311</v>
      </c>
      <c r="C265" s="27" t="s">
        <v>434</v>
      </c>
      <c r="D265" s="52">
        <v>9940.5300000000007</v>
      </c>
      <c r="E265" s="52">
        <v>0</v>
      </c>
      <c r="F265" s="29">
        <v>1</v>
      </c>
    </row>
    <row r="266" spans="1:6" x14ac:dyDescent="0.25">
      <c r="A266" s="125"/>
      <c r="B266" s="21" t="s">
        <v>288</v>
      </c>
      <c r="C266" s="27" t="s">
        <v>435</v>
      </c>
      <c r="D266" s="52">
        <v>17572.830000000002</v>
      </c>
      <c r="E266" s="52">
        <v>0</v>
      </c>
      <c r="F266" s="29">
        <v>1</v>
      </c>
    </row>
    <row r="267" spans="1:6" x14ac:dyDescent="0.25">
      <c r="A267" s="125"/>
      <c r="B267" s="21" t="s">
        <v>291</v>
      </c>
      <c r="C267" s="27">
        <v>11</v>
      </c>
      <c r="D267" s="52">
        <v>10855.17</v>
      </c>
      <c r="E267" s="52">
        <v>0</v>
      </c>
      <c r="F267" s="29">
        <v>5</v>
      </c>
    </row>
    <row r="268" spans="1:6" x14ac:dyDescent="0.25">
      <c r="A268" s="125"/>
      <c r="B268" s="21" t="s">
        <v>259</v>
      </c>
      <c r="C268" s="27">
        <v>14</v>
      </c>
      <c r="D268" s="52">
        <v>13679.43</v>
      </c>
      <c r="E268" s="52">
        <v>0</v>
      </c>
      <c r="F268" s="29">
        <v>1</v>
      </c>
    </row>
    <row r="269" spans="1:6" x14ac:dyDescent="0.25">
      <c r="A269" s="125"/>
      <c r="B269" s="21" t="s">
        <v>321</v>
      </c>
      <c r="C269" s="27" t="s">
        <v>345</v>
      </c>
      <c r="D269" s="52">
        <v>14596.130000000001</v>
      </c>
      <c r="E269" s="52">
        <v>0</v>
      </c>
      <c r="F269" s="29">
        <v>1</v>
      </c>
    </row>
    <row r="270" spans="1:6" x14ac:dyDescent="0.25">
      <c r="A270" s="125"/>
      <c r="B270" s="21" t="s">
        <v>270</v>
      </c>
      <c r="C270" s="27" t="s">
        <v>412</v>
      </c>
      <c r="D270" s="52">
        <v>10436.99</v>
      </c>
      <c r="E270" s="52">
        <v>0</v>
      </c>
      <c r="F270" s="29">
        <v>1</v>
      </c>
    </row>
    <row r="271" spans="1:6" x14ac:dyDescent="0.25">
      <c r="A271" s="125"/>
      <c r="B271" s="21" t="s">
        <v>287</v>
      </c>
      <c r="C271" s="27" t="s">
        <v>413</v>
      </c>
      <c r="D271" s="52">
        <v>15100.83</v>
      </c>
      <c r="E271" s="52">
        <v>0</v>
      </c>
      <c r="F271" s="29">
        <v>1</v>
      </c>
    </row>
    <row r="272" spans="1:6" x14ac:dyDescent="0.25">
      <c r="A272" s="125"/>
      <c r="B272" s="21" t="s">
        <v>261</v>
      </c>
      <c r="C272" s="27" t="s">
        <v>369</v>
      </c>
      <c r="D272" s="52">
        <v>11784.23</v>
      </c>
      <c r="E272" s="52">
        <v>0</v>
      </c>
      <c r="F272" s="29">
        <v>1</v>
      </c>
    </row>
    <row r="273" spans="1:6" x14ac:dyDescent="0.25">
      <c r="A273" s="125"/>
      <c r="B273" s="21" t="s">
        <v>257</v>
      </c>
      <c r="C273" s="27" t="s">
        <v>436</v>
      </c>
      <c r="D273" s="52">
        <v>18813.98</v>
      </c>
      <c r="E273" s="52">
        <v>0</v>
      </c>
      <c r="F273" s="29">
        <v>1</v>
      </c>
    </row>
    <row r="274" spans="1:6" x14ac:dyDescent="0.25">
      <c r="A274" s="125"/>
      <c r="B274" s="21" t="s">
        <v>265</v>
      </c>
      <c r="C274" s="44" t="s">
        <v>437</v>
      </c>
      <c r="D274" s="52">
        <v>6583.76</v>
      </c>
      <c r="E274" s="52">
        <v>0</v>
      </c>
      <c r="F274" s="29">
        <v>11</v>
      </c>
    </row>
    <row r="275" spans="1:6" x14ac:dyDescent="0.25">
      <c r="A275" s="125"/>
      <c r="B275" s="21" t="s">
        <v>268</v>
      </c>
      <c r="C275" s="27">
        <v>1</v>
      </c>
      <c r="D275" s="52">
        <v>6838.17</v>
      </c>
      <c r="E275" s="52">
        <v>0</v>
      </c>
      <c r="F275" s="29">
        <v>1</v>
      </c>
    </row>
    <row r="276" spans="1:6" x14ac:dyDescent="0.25">
      <c r="A276" s="125"/>
      <c r="B276" s="21" t="s">
        <v>315</v>
      </c>
      <c r="C276" s="44" t="s">
        <v>438</v>
      </c>
      <c r="D276" s="52">
        <v>11199.19</v>
      </c>
      <c r="E276" s="52">
        <v>0</v>
      </c>
      <c r="F276" s="29">
        <v>1</v>
      </c>
    </row>
    <row r="277" spans="1:6" x14ac:dyDescent="0.25">
      <c r="A277" s="125"/>
      <c r="B277" s="21" t="s">
        <v>314</v>
      </c>
      <c r="C277" s="27" t="s">
        <v>351</v>
      </c>
      <c r="D277" s="52">
        <v>12162.24</v>
      </c>
      <c r="E277" s="52">
        <v>0</v>
      </c>
      <c r="F277" s="29">
        <v>4</v>
      </c>
    </row>
    <row r="278" spans="1:6" x14ac:dyDescent="0.25">
      <c r="A278" s="125"/>
      <c r="B278" s="21" t="s">
        <v>304</v>
      </c>
      <c r="C278" s="27" t="s">
        <v>381</v>
      </c>
      <c r="D278" s="52">
        <v>7918.64</v>
      </c>
      <c r="E278" s="52">
        <v>0</v>
      </c>
      <c r="F278" s="29">
        <v>21</v>
      </c>
    </row>
    <row r="279" spans="1:6" x14ac:dyDescent="0.25">
      <c r="A279" s="125"/>
      <c r="B279" s="21" t="s">
        <v>100</v>
      </c>
      <c r="C279" s="27">
        <v>1</v>
      </c>
      <c r="D279" s="52">
        <v>6838.17</v>
      </c>
      <c r="E279" s="52">
        <v>0</v>
      </c>
      <c r="F279" s="29">
        <v>8</v>
      </c>
    </row>
    <row r="280" spans="1:6" x14ac:dyDescent="0.25">
      <c r="A280" s="125"/>
      <c r="B280" s="21" t="s">
        <v>302</v>
      </c>
      <c r="C280" s="27" t="s">
        <v>409</v>
      </c>
      <c r="D280" s="52">
        <v>6800.06</v>
      </c>
      <c r="E280" s="52">
        <v>0</v>
      </c>
      <c r="F280" s="29">
        <v>13</v>
      </c>
    </row>
    <row r="281" spans="1:6" x14ac:dyDescent="0.25">
      <c r="A281" s="125"/>
      <c r="B281" s="21" t="s">
        <v>102</v>
      </c>
      <c r="C281" s="27">
        <v>1</v>
      </c>
      <c r="D281" s="52">
        <v>6838.17</v>
      </c>
      <c r="E281" s="52">
        <v>0</v>
      </c>
      <c r="F281" s="29">
        <v>2</v>
      </c>
    </row>
    <row r="282" spans="1:6" x14ac:dyDescent="0.25">
      <c r="A282" s="125"/>
      <c r="B282" s="21" t="s">
        <v>256</v>
      </c>
      <c r="C282" s="27">
        <v>20</v>
      </c>
      <c r="D282" s="52">
        <v>27004.54</v>
      </c>
      <c r="E282" s="52">
        <v>0</v>
      </c>
      <c r="F282" s="29">
        <v>1</v>
      </c>
    </row>
    <row r="283" spans="1:6" x14ac:dyDescent="0.25">
      <c r="A283" s="125"/>
      <c r="B283" s="21" t="s">
        <v>252</v>
      </c>
      <c r="C283" s="27" t="s">
        <v>401</v>
      </c>
      <c r="D283" s="52">
        <v>14205.76</v>
      </c>
      <c r="E283" s="52">
        <v>0</v>
      </c>
      <c r="F283" s="29">
        <v>1</v>
      </c>
    </row>
    <row r="284" spans="1:6" x14ac:dyDescent="0.25">
      <c r="A284" s="125"/>
      <c r="B284" s="21" t="s">
        <v>278</v>
      </c>
      <c r="C284" s="27" t="s">
        <v>346</v>
      </c>
      <c r="D284" s="52">
        <v>16496.48</v>
      </c>
      <c r="E284" s="52">
        <v>0</v>
      </c>
      <c r="F284" s="29">
        <v>1</v>
      </c>
    </row>
    <row r="285" spans="1:6" x14ac:dyDescent="0.25">
      <c r="A285" s="125"/>
      <c r="B285" s="21" t="s">
        <v>303</v>
      </c>
      <c r="C285" s="27" t="s">
        <v>362</v>
      </c>
      <c r="D285" s="52">
        <v>17030.02</v>
      </c>
      <c r="E285" s="52">
        <v>0</v>
      </c>
      <c r="F285" s="29">
        <v>1</v>
      </c>
    </row>
    <row r="286" spans="1:6" x14ac:dyDescent="0.25">
      <c r="A286" s="125"/>
      <c r="B286" s="21" t="s">
        <v>313</v>
      </c>
      <c r="C286" s="27" t="s">
        <v>439</v>
      </c>
      <c r="D286" s="52">
        <v>19096.2</v>
      </c>
      <c r="E286" s="52">
        <v>0</v>
      </c>
      <c r="F286" s="29">
        <v>1</v>
      </c>
    </row>
    <row r="287" spans="1:6" x14ac:dyDescent="0.25">
      <c r="A287" s="125"/>
      <c r="B287" s="21" t="s">
        <v>545</v>
      </c>
      <c r="C287" s="27" t="s">
        <v>546</v>
      </c>
      <c r="D287" s="52">
        <v>16052</v>
      </c>
      <c r="E287" s="52">
        <v>0</v>
      </c>
      <c r="F287" s="29">
        <v>1</v>
      </c>
    </row>
    <row r="288" spans="1:6" x14ac:dyDescent="0.25">
      <c r="A288" s="125"/>
      <c r="B288" s="21" t="s">
        <v>251</v>
      </c>
      <c r="C288" s="27" t="s">
        <v>362</v>
      </c>
      <c r="D288" s="52">
        <v>17030.02</v>
      </c>
      <c r="E288" s="52">
        <v>0</v>
      </c>
      <c r="F288" s="29">
        <v>1</v>
      </c>
    </row>
    <row r="289" spans="1:6" x14ac:dyDescent="0.25">
      <c r="A289" s="125"/>
      <c r="B289" s="21" t="s">
        <v>269</v>
      </c>
      <c r="C289" s="44" t="s">
        <v>400</v>
      </c>
      <c r="D289" s="52">
        <v>8793.11</v>
      </c>
      <c r="E289" s="52">
        <v>0</v>
      </c>
      <c r="F289" s="29">
        <v>2</v>
      </c>
    </row>
    <row r="290" spans="1:6" x14ac:dyDescent="0.25">
      <c r="A290" s="125"/>
      <c r="B290" s="21" t="s">
        <v>317</v>
      </c>
      <c r="C290" s="27">
        <v>8</v>
      </c>
      <c r="D290" s="52">
        <v>9446.130000000001</v>
      </c>
      <c r="E290" s="52">
        <v>0</v>
      </c>
      <c r="F290" s="29">
        <v>1</v>
      </c>
    </row>
    <row r="291" spans="1:6" x14ac:dyDescent="0.25">
      <c r="A291" s="125"/>
      <c r="B291" s="21" t="s">
        <v>318</v>
      </c>
      <c r="C291" s="27">
        <v>1</v>
      </c>
      <c r="D291" s="52">
        <v>6838.17</v>
      </c>
      <c r="E291" s="52">
        <v>0</v>
      </c>
      <c r="F291" s="29">
        <v>2</v>
      </c>
    </row>
    <row r="292" spans="1:6" x14ac:dyDescent="0.25">
      <c r="A292" s="125"/>
      <c r="B292" s="21" t="s">
        <v>323</v>
      </c>
      <c r="C292" s="27">
        <v>8</v>
      </c>
      <c r="D292" s="52">
        <v>9446.130000000001</v>
      </c>
      <c r="E292" s="52">
        <v>0</v>
      </c>
      <c r="F292" s="29">
        <v>3</v>
      </c>
    </row>
    <row r="293" spans="1:6" x14ac:dyDescent="0.25">
      <c r="A293" s="125"/>
      <c r="B293" s="21" t="s">
        <v>306</v>
      </c>
      <c r="C293" s="32" t="s">
        <v>440</v>
      </c>
      <c r="D293" s="52">
        <v>11764.66</v>
      </c>
      <c r="E293" s="52">
        <v>0</v>
      </c>
      <c r="F293" s="29">
        <v>1</v>
      </c>
    </row>
    <row r="294" spans="1:6" x14ac:dyDescent="0.25">
      <c r="A294" s="125"/>
      <c r="B294" s="21" t="s">
        <v>307</v>
      </c>
      <c r="C294" s="50" t="s">
        <v>418</v>
      </c>
      <c r="D294" s="52">
        <v>13153.1</v>
      </c>
      <c r="E294" s="52">
        <v>0</v>
      </c>
      <c r="F294" s="29">
        <v>1</v>
      </c>
    </row>
    <row r="295" spans="1:6" x14ac:dyDescent="0.25">
      <c r="A295" s="125"/>
      <c r="B295" s="21" t="s">
        <v>294</v>
      </c>
      <c r="C295" s="44" t="s">
        <v>441</v>
      </c>
      <c r="D295" s="52">
        <v>9143.31</v>
      </c>
      <c r="E295" s="52">
        <v>0</v>
      </c>
      <c r="F295" s="29">
        <v>1</v>
      </c>
    </row>
    <row r="296" spans="1:6" x14ac:dyDescent="0.25">
      <c r="A296" s="125"/>
      <c r="B296" s="21" t="s">
        <v>273</v>
      </c>
      <c r="C296" s="44" t="s">
        <v>442</v>
      </c>
      <c r="D296" s="52">
        <v>6548.74</v>
      </c>
      <c r="E296" s="52">
        <v>0</v>
      </c>
      <c r="F296" s="29">
        <v>4</v>
      </c>
    </row>
    <row r="297" spans="1:6" x14ac:dyDescent="0.25">
      <c r="A297" s="125"/>
      <c r="B297" s="21" t="s">
        <v>275</v>
      </c>
      <c r="C297" s="27">
        <v>1</v>
      </c>
      <c r="D297" s="52">
        <v>6838.17</v>
      </c>
      <c r="E297" s="52">
        <v>0</v>
      </c>
      <c r="F297" s="29">
        <v>1</v>
      </c>
    </row>
    <row r="298" spans="1:6" x14ac:dyDescent="0.25">
      <c r="A298" s="125"/>
      <c r="B298" s="21" t="s">
        <v>271</v>
      </c>
      <c r="C298" s="27" t="s">
        <v>374</v>
      </c>
      <c r="D298" s="52">
        <v>8431.58</v>
      </c>
      <c r="E298" s="52">
        <v>0</v>
      </c>
      <c r="F298" s="29">
        <v>1</v>
      </c>
    </row>
    <row r="299" spans="1:6" x14ac:dyDescent="0.25">
      <c r="A299" s="125"/>
      <c r="B299" s="21" t="s">
        <v>272</v>
      </c>
      <c r="C299" s="27" t="s">
        <v>381</v>
      </c>
      <c r="D299" s="52">
        <v>7918.64</v>
      </c>
      <c r="E299" s="52">
        <v>0</v>
      </c>
      <c r="F299" s="29">
        <v>1</v>
      </c>
    </row>
    <row r="300" spans="1:6" x14ac:dyDescent="0.25">
      <c r="A300" s="125"/>
      <c r="B300" s="21" t="s">
        <v>299</v>
      </c>
      <c r="C300" s="27" t="s">
        <v>430</v>
      </c>
      <c r="D300" s="52">
        <v>7464.41</v>
      </c>
      <c r="E300" s="52">
        <v>0</v>
      </c>
      <c r="F300" s="29">
        <v>1</v>
      </c>
    </row>
    <row r="301" spans="1:6" x14ac:dyDescent="0.25">
      <c r="A301" s="125"/>
      <c r="B301" s="21" t="s">
        <v>295</v>
      </c>
      <c r="C301" s="44" t="s">
        <v>441</v>
      </c>
      <c r="D301" s="52">
        <v>9143.31</v>
      </c>
      <c r="E301" s="52">
        <v>0</v>
      </c>
      <c r="F301" s="29">
        <v>1</v>
      </c>
    </row>
    <row r="302" spans="1:6" x14ac:dyDescent="0.25">
      <c r="A302" s="125"/>
      <c r="B302" s="21" t="s">
        <v>298</v>
      </c>
      <c r="C302" s="44" t="s">
        <v>400</v>
      </c>
      <c r="D302" s="52">
        <v>8793.11</v>
      </c>
      <c r="E302" s="52">
        <v>0</v>
      </c>
      <c r="F302" s="29">
        <v>3</v>
      </c>
    </row>
    <row r="303" spans="1:6" x14ac:dyDescent="0.25">
      <c r="A303" s="125"/>
      <c r="B303" s="21" t="s">
        <v>300</v>
      </c>
      <c r="C303" s="27" t="s">
        <v>374</v>
      </c>
      <c r="D303" s="52">
        <v>8431.58</v>
      </c>
      <c r="E303" s="52">
        <v>0</v>
      </c>
      <c r="F303" s="29">
        <v>1</v>
      </c>
    </row>
    <row r="304" spans="1:6" x14ac:dyDescent="0.25">
      <c r="A304" s="125"/>
      <c r="B304" s="21" t="s">
        <v>305</v>
      </c>
      <c r="C304" s="44" t="s">
        <v>400</v>
      </c>
      <c r="D304" s="52">
        <v>8793.11</v>
      </c>
      <c r="E304" s="52">
        <v>0</v>
      </c>
      <c r="F304" s="29">
        <v>1</v>
      </c>
    </row>
    <row r="305" spans="1:6" x14ac:dyDescent="0.25">
      <c r="A305" s="125"/>
      <c r="B305" s="21" t="s">
        <v>296</v>
      </c>
      <c r="C305" s="44" t="s">
        <v>441</v>
      </c>
      <c r="D305" s="52">
        <v>9143.31</v>
      </c>
      <c r="E305" s="52">
        <v>0</v>
      </c>
      <c r="F305" s="29">
        <v>1</v>
      </c>
    </row>
    <row r="306" spans="1:6" x14ac:dyDescent="0.25">
      <c r="A306" s="125"/>
      <c r="B306" s="21" t="s">
        <v>297</v>
      </c>
      <c r="C306" s="44" t="s">
        <v>400</v>
      </c>
      <c r="D306" s="52">
        <v>8793.11</v>
      </c>
      <c r="E306" s="52">
        <v>0</v>
      </c>
      <c r="F306" s="29">
        <v>1</v>
      </c>
    </row>
    <row r="307" spans="1:6" x14ac:dyDescent="0.25">
      <c r="A307" s="125"/>
      <c r="B307" s="21" t="s">
        <v>301</v>
      </c>
      <c r="C307" s="27" t="s">
        <v>338</v>
      </c>
      <c r="D307" s="52">
        <v>7464.41</v>
      </c>
      <c r="E307" s="52">
        <v>0</v>
      </c>
      <c r="F307" s="29">
        <v>2</v>
      </c>
    </row>
    <row r="308" spans="1:6" x14ac:dyDescent="0.25">
      <c r="A308" s="125"/>
      <c r="B308" s="21" t="s">
        <v>29</v>
      </c>
      <c r="C308" s="40" t="s">
        <v>443</v>
      </c>
      <c r="D308" s="52">
        <v>7860.96</v>
      </c>
      <c r="E308" s="52">
        <v>0</v>
      </c>
      <c r="F308" s="29">
        <v>1</v>
      </c>
    </row>
    <row r="309" spans="1:6" x14ac:dyDescent="0.25">
      <c r="A309" s="125"/>
      <c r="B309" s="21" t="s">
        <v>293</v>
      </c>
      <c r="C309" s="27" t="s">
        <v>441</v>
      </c>
      <c r="D309" s="52">
        <v>9059.880000000001</v>
      </c>
      <c r="E309" s="52">
        <v>0</v>
      </c>
      <c r="F309" s="29">
        <v>2</v>
      </c>
    </row>
    <row r="310" spans="1:6" x14ac:dyDescent="0.25">
      <c r="A310" s="125"/>
      <c r="B310" s="21" t="s">
        <v>279</v>
      </c>
      <c r="C310" s="27" t="s">
        <v>361</v>
      </c>
      <c r="D310" s="52">
        <v>11761.57</v>
      </c>
      <c r="E310" s="52">
        <v>0</v>
      </c>
      <c r="F310" s="29">
        <v>2</v>
      </c>
    </row>
    <row r="311" spans="1:6" x14ac:dyDescent="0.25">
      <c r="A311" s="125"/>
      <c r="B311" s="21" t="s">
        <v>312</v>
      </c>
      <c r="C311" s="27">
        <v>1</v>
      </c>
      <c r="D311" s="52">
        <v>6838.17</v>
      </c>
      <c r="E311" s="52">
        <v>0</v>
      </c>
      <c r="F311" s="29">
        <v>1</v>
      </c>
    </row>
    <row r="312" spans="1:6" x14ac:dyDescent="0.25">
      <c r="A312" s="125"/>
      <c r="B312" s="21" t="s">
        <v>263</v>
      </c>
      <c r="C312" s="27" t="s">
        <v>400</v>
      </c>
      <c r="D312" s="52">
        <v>8793.11</v>
      </c>
      <c r="E312" s="52">
        <v>0</v>
      </c>
      <c r="F312" s="29">
        <v>2</v>
      </c>
    </row>
    <row r="313" spans="1:6" x14ac:dyDescent="0.25">
      <c r="A313" s="125"/>
      <c r="B313" s="21" t="s">
        <v>276</v>
      </c>
      <c r="C313" s="27" t="s">
        <v>400</v>
      </c>
      <c r="D313" s="52">
        <v>8794.14</v>
      </c>
      <c r="E313" s="52">
        <v>0</v>
      </c>
      <c r="F313" s="29">
        <v>1</v>
      </c>
    </row>
    <row r="314" spans="1:6" x14ac:dyDescent="0.25">
      <c r="A314" s="125"/>
      <c r="B314" s="21" t="s">
        <v>277</v>
      </c>
      <c r="C314" s="27">
        <v>1</v>
      </c>
      <c r="D314" s="52">
        <v>6838.17</v>
      </c>
      <c r="E314" s="52">
        <v>0</v>
      </c>
      <c r="F314" s="29">
        <v>1</v>
      </c>
    </row>
    <row r="315" spans="1:6" x14ac:dyDescent="0.25">
      <c r="A315" s="125"/>
      <c r="B315" s="21" t="s">
        <v>274</v>
      </c>
      <c r="C315" s="27" t="s">
        <v>338</v>
      </c>
      <c r="D315" s="52">
        <v>7464.41</v>
      </c>
      <c r="E315" s="52">
        <v>0</v>
      </c>
      <c r="F315" s="29">
        <v>1</v>
      </c>
    </row>
    <row r="316" spans="1:6" x14ac:dyDescent="0.25">
      <c r="A316" s="125"/>
      <c r="B316" s="21" t="s">
        <v>267</v>
      </c>
      <c r="C316" s="44" t="s">
        <v>441</v>
      </c>
      <c r="D316" s="52">
        <v>9143.31</v>
      </c>
      <c r="E316" s="52">
        <v>0</v>
      </c>
      <c r="F316" s="29">
        <v>1</v>
      </c>
    </row>
    <row r="317" spans="1:6" x14ac:dyDescent="0.25">
      <c r="A317" s="125"/>
      <c r="B317" s="21" t="s">
        <v>309</v>
      </c>
      <c r="C317" s="27" t="s">
        <v>444</v>
      </c>
      <c r="D317" s="52">
        <v>7750.75</v>
      </c>
      <c r="E317" s="52">
        <v>0</v>
      </c>
      <c r="F317" s="29">
        <v>1</v>
      </c>
    </row>
    <row r="318" spans="1:6" x14ac:dyDescent="0.25">
      <c r="A318" s="125"/>
      <c r="B318" s="21" t="s">
        <v>310</v>
      </c>
      <c r="C318" s="27">
        <v>1</v>
      </c>
      <c r="D318" s="52">
        <v>6838.17</v>
      </c>
      <c r="E318" s="52">
        <v>0</v>
      </c>
      <c r="F318" s="29">
        <v>1</v>
      </c>
    </row>
    <row r="319" spans="1:6" x14ac:dyDescent="0.25">
      <c r="A319" s="125"/>
      <c r="B319" s="21" t="s">
        <v>254</v>
      </c>
      <c r="C319" s="27" t="s">
        <v>409</v>
      </c>
      <c r="D319" s="52">
        <v>6800.06</v>
      </c>
      <c r="E319" s="52">
        <v>0</v>
      </c>
      <c r="F319" s="29">
        <v>2</v>
      </c>
    </row>
    <row r="320" spans="1:6" x14ac:dyDescent="0.25">
      <c r="A320" s="125"/>
      <c r="B320" s="21" t="s">
        <v>255</v>
      </c>
      <c r="C320" s="27" t="s">
        <v>409</v>
      </c>
      <c r="D320" s="52">
        <v>6550.8</v>
      </c>
      <c r="E320" s="52">
        <v>0</v>
      </c>
      <c r="F320" s="29">
        <v>1</v>
      </c>
    </row>
    <row r="321" spans="1:6" ht="15.75" thickBot="1" x14ac:dyDescent="0.3">
      <c r="A321" s="125"/>
      <c r="B321" s="21" t="s">
        <v>266</v>
      </c>
      <c r="C321" s="44" t="s">
        <v>441</v>
      </c>
      <c r="D321" s="52">
        <v>9143.31</v>
      </c>
      <c r="E321" s="52">
        <v>0</v>
      </c>
      <c r="F321" s="53">
        <v>1</v>
      </c>
    </row>
    <row r="322" spans="1:6" ht="15.75" thickBot="1" x14ac:dyDescent="0.3">
      <c r="A322" s="19"/>
      <c r="C322" s="20"/>
      <c r="E322" s="20" t="s">
        <v>30</v>
      </c>
      <c r="F322" s="54">
        <f>SUM(F242:F321)</f>
        <v>177</v>
      </c>
    </row>
    <row r="323" spans="1:6" x14ac:dyDescent="0.25">
      <c r="A323" s="125" t="s">
        <v>324</v>
      </c>
      <c r="B323" s="21" t="s">
        <v>237</v>
      </c>
      <c r="C323" s="26" t="s">
        <v>427</v>
      </c>
      <c r="D323" s="52">
        <v>14322.15</v>
      </c>
      <c r="E323" s="52">
        <v>0</v>
      </c>
      <c r="F323" s="28">
        <v>1</v>
      </c>
    </row>
    <row r="324" spans="1:6" x14ac:dyDescent="0.25">
      <c r="A324" s="125"/>
      <c r="B324" s="21" t="s">
        <v>332</v>
      </c>
      <c r="C324" s="27" t="s">
        <v>427</v>
      </c>
      <c r="D324" s="61">
        <v>13905</v>
      </c>
      <c r="E324" s="52">
        <v>0</v>
      </c>
      <c r="F324" s="29">
        <v>24</v>
      </c>
    </row>
    <row r="325" spans="1:6" x14ac:dyDescent="0.25">
      <c r="A325" s="125"/>
      <c r="B325" s="21" t="s">
        <v>331</v>
      </c>
      <c r="C325" s="27" t="s">
        <v>427</v>
      </c>
      <c r="D325" s="52">
        <v>14322.15</v>
      </c>
      <c r="E325" s="52">
        <v>0</v>
      </c>
      <c r="F325" s="29">
        <v>1</v>
      </c>
    </row>
    <row r="326" spans="1:6" x14ac:dyDescent="0.25">
      <c r="A326" s="125"/>
      <c r="B326" s="21" t="s">
        <v>325</v>
      </c>
      <c r="C326" s="27" t="s">
        <v>428</v>
      </c>
      <c r="D326" s="52">
        <v>49388.5</v>
      </c>
      <c r="E326" s="52">
        <v>0</v>
      </c>
      <c r="F326" s="29">
        <v>1</v>
      </c>
    </row>
    <row r="327" spans="1:6" x14ac:dyDescent="0.25">
      <c r="A327" s="125"/>
      <c r="B327" s="21" t="s">
        <v>333</v>
      </c>
      <c r="C327" s="27">
        <v>20</v>
      </c>
      <c r="D327" s="52">
        <v>27004.54</v>
      </c>
      <c r="E327" s="52">
        <v>0</v>
      </c>
      <c r="F327" s="29">
        <v>2</v>
      </c>
    </row>
    <row r="328" spans="1:6" x14ac:dyDescent="0.25">
      <c r="A328" s="125"/>
      <c r="B328" s="21" t="s">
        <v>326</v>
      </c>
      <c r="C328" s="26" t="s">
        <v>427</v>
      </c>
      <c r="D328" s="61">
        <v>13905</v>
      </c>
      <c r="E328" s="52">
        <v>0</v>
      </c>
      <c r="F328" s="29">
        <v>87</v>
      </c>
    </row>
    <row r="329" spans="1:6" x14ac:dyDescent="0.25">
      <c r="A329" s="125"/>
      <c r="B329" s="21" t="s">
        <v>330</v>
      </c>
      <c r="C329" s="27" t="s">
        <v>354</v>
      </c>
      <c r="D329" s="52">
        <v>19537.04</v>
      </c>
      <c r="E329" s="52">
        <v>0</v>
      </c>
      <c r="F329" s="29">
        <v>1</v>
      </c>
    </row>
    <row r="330" spans="1:6" x14ac:dyDescent="0.25">
      <c r="A330" s="125"/>
      <c r="B330" s="21" t="s">
        <v>329</v>
      </c>
      <c r="C330" s="51" t="s">
        <v>427</v>
      </c>
      <c r="D330" s="52">
        <v>14322.15</v>
      </c>
      <c r="E330" s="52">
        <v>0</v>
      </c>
      <c r="F330" s="29">
        <v>2</v>
      </c>
    </row>
    <row r="331" spans="1:6" x14ac:dyDescent="0.25">
      <c r="A331" s="125"/>
      <c r="B331" s="21" t="s">
        <v>328</v>
      </c>
      <c r="C331" s="27" t="s">
        <v>429</v>
      </c>
      <c r="D331" s="52">
        <v>16307.99</v>
      </c>
      <c r="E331" s="52">
        <v>0</v>
      </c>
      <c r="F331" s="29">
        <v>2</v>
      </c>
    </row>
    <row r="332" spans="1:6" ht="15.75" thickBot="1" x14ac:dyDescent="0.3">
      <c r="A332" s="125"/>
      <c r="B332" s="21" t="s">
        <v>327</v>
      </c>
      <c r="C332" s="27" t="s">
        <v>427</v>
      </c>
      <c r="D332" s="52">
        <v>14322.15</v>
      </c>
      <c r="E332" s="52">
        <v>0</v>
      </c>
      <c r="F332" s="53">
        <v>2</v>
      </c>
    </row>
    <row r="333" spans="1:6" ht="15.75" thickBot="1" x14ac:dyDescent="0.3">
      <c r="A333" s="19"/>
      <c r="C333" s="20"/>
      <c r="E333" s="20" t="s">
        <v>30</v>
      </c>
      <c r="F333" s="54">
        <f>SUM(F323:F332)</f>
        <v>123</v>
      </c>
    </row>
    <row r="334" spans="1:6" ht="15.75" thickBot="1" x14ac:dyDescent="0.3">
      <c r="A334" s="19"/>
      <c r="B334" s="19"/>
      <c r="C334" s="19"/>
      <c r="D334" s="19"/>
      <c r="E334" s="19"/>
      <c r="F334" s="19"/>
    </row>
    <row r="335" spans="1:6" ht="15.75" thickBot="1" x14ac:dyDescent="0.3">
      <c r="A335" s="19"/>
      <c r="C335" s="20"/>
      <c r="E335" s="20" t="s">
        <v>334</v>
      </c>
      <c r="F335" s="62">
        <f>13+11+18+4+23+81+38+73+63+8+56+177+123</f>
        <v>688</v>
      </c>
    </row>
  </sheetData>
  <mergeCells count="15">
    <mergeCell ref="A36:A39"/>
    <mergeCell ref="A1:F1"/>
    <mergeCell ref="A4:F4"/>
    <mergeCell ref="A7:A8"/>
    <mergeCell ref="A10:A19"/>
    <mergeCell ref="A21:A34"/>
    <mergeCell ref="A217:A240"/>
    <mergeCell ref="A242:A321"/>
    <mergeCell ref="A323:A332"/>
    <mergeCell ref="A41:A56"/>
    <mergeCell ref="A58:A101"/>
    <mergeCell ref="A103:A127"/>
    <mergeCell ref="A129:A169"/>
    <mergeCell ref="A171:A207"/>
    <mergeCell ref="A209:A215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H26"/>
  <sheetViews>
    <sheetView workbookViewId="0">
      <selection activeCell="D30" sqref="D30"/>
    </sheetView>
  </sheetViews>
  <sheetFormatPr baseColWidth="10" defaultRowHeight="15" x14ac:dyDescent="0.25"/>
  <cols>
    <col min="1" max="1" width="60.85546875" customWidth="1"/>
    <col min="2" max="2" width="14" customWidth="1"/>
    <col min="4" max="4" width="16.85546875" customWidth="1"/>
    <col min="5" max="5" width="15.140625" customWidth="1"/>
    <col min="6" max="6" width="15.7109375" customWidth="1"/>
    <col min="7" max="7" width="16.140625" customWidth="1"/>
    <col min="8" max="8" width="21.42578125" customWidth="1"/>
  </cols>
  <sheetData>
    <row r="1" spans="1:8" x14ac:dyDescent="0.25">
      <c r="A1" s="118" t="s">
        <v>9</v>
      </c>
      <c r="B1" s="118"/>
      <c r="C1" s="118"/>
      <c r="D1" s="118"/>
      <c r="E1" s="118"/>
      <c r="F1" s="118"/>
      <c r="G1" s="118"/>
      <c r="H1" s="118"/>
    </row>
    <row r="2" spans="1:8" x14ac:dyDescent="0.25">
      <c r="A2" s="118"/>
      <c r="B2" s="118"/>
      <c r="C2" s="118"/>
      <c r="D2" s="118"/>
      <c r="E2" s="118"/>
      <c r="F2" s="118"/>
      <c r="G2" s="118"/>
      <c r="H2" s="118"/>
    </row>
    <row r="3" spans="1:8" x14ac:dyDescent="0.25">
      <c r="A3" s="118"/>
      <c r="B3" s="118"/>
      <c r="C3" s="118"/>
      <c r="D3" s="118"/>
      <c r="E3" s="118"/>
      <c r="F3" s="118"/>
      <c r="G3" s="118"/>
      <c r="H3" s="118"/>
    </row>
    <row r="4" spans="1:8" x14ac:dyDescent="0.25">
      <c r="A4" s="118"/>
      <c r="B4" s="118"/>
      <c r="C4" s="118"/>
      <c r="D4" s="118"/>
      <c r="E4" s="118"/>
      <c r="F4" s="118"/>
      <c r="G4" s="118"/>
      <c r="H4" s="118"/>
    </row>
    <row r="5" spans="1:8" x14ac:dyDescent="0.25">
      <c r="A5" s="118"/>
      <c r="B5" s="118"/>
      <c r="C5" s="118"/>
      <c r="D5" s="118"/>
      <c r="E5" s="118"/>
      <c r="F5" s="118"/>
      <c r="G5" s="118"/>
      <c r="H5" s="118"/>
    </row>
    <row r="6" spans="1:8" x14ac:dyDescent="0.25">
      <c r="A6" s="120" t="s">
        <v>23</v>
      </c>
      <c r="B6" s="120"/>
      <c r="C6" s="120"/>
      <c r="D6" s="120"/>
      <c r="E6" s="120"/>
      <c r="F6" s="120"/>
      <c r="G6" s="120"/>
      <c r="H6" s="120"/>
    </row>
    <row r="7" spans="1:8" x14ac:dyDescent="0.25">
      <c r="A7" s="120"/>
      <c r="B7" s="120"/>
      <c r="C7" s="120"/>
      <c r="D7" s="120"/>
      <c r="E7" s="120"/>
      <c r="F7" s="120"/>
      <c r="G7" s="120"/>
      <c r="H7" s="120"/>
    </row>
    <row r="8" spans="1:8" ht="18.75" thickBot="1" x14ac:dyDescent="0.3">
      <c r="A8" s="66"/>
      <c r="B8" s="66"/>
      <c r="C8" s="66"/>
      <c r="D8" s="66"/>
      <c r="E8" s="66"/>
      <c r="F8" s="66"/>
      <c r="G8" s="66"/>
      <c r="H8" s="66"/>
    </row>
    <row r="9" spans="1:8" ht="18.75" thickBot="1" x14ac:dyDescent="0.3">
      <c r="A9" s="66"/>
      <c r="B9" s="128" t="s">
        <v>19</v>
      </c>
      <c r="C9" s="129"/>
      <c r="D9" s="128" t="s">
        <v>20</v>
      </c>
      <c r="E9" s="129"/>
      <c r="F9" s="66"/>
      <c r="G9" s="66"/>
      <c r="H9" s="66"/>
    </row>
    <row r="10" spans="1:8" ht="16.5" thickBot="1" x14ac:dyDescent="0.3">
      <c r="A10" s="108"/>
      <c r="B10" s="109" t="s">
        <v>1</v>
      </c>
      <c r="C10" s="109" t="s">
        <v>0</v>
      </c>
      <c r="D10" s="109" t="s">
        <v>21</v>
      </c>
      <c r="E10" s="109" t="s">
        <v>22</v>
      </c>
      <c r="F10" s="110" t="s">
        <v>2</v>
      </c>
      <c r="G10" s="110" t="s">
        <v>3</v>
      </c>
      <c r="H10" s="110" t="s">
        <v>4</v>
      </c>
    </row>
    <row r="11" spans="1:8" x14ac:dyDescent="0.25">
      <c r="A11" s="5" t="s">
        <v>6</v>
      </c>
      <c r="B11" s="5">
        <v>12</v>
      </c>
      <c r="C11" s="5">
        <v>0</v>
      </c>
      <c r="D11" s="5">
        <v>0</v>
      </c>
      <c r="E11" s="5">
        <v>1</v>
      </c>
      <c r="F11" s="6">
        <v>0</v>
      </c>
      <c r="G11" s="6">
        <f>E11+C11+B11</f>
        <v>13</v>
      </c>
      <c r="H11" s="6">
        <f>G11+F11</f>
        <v>13</v>
      </c>
    </row>
    <row r="12" spans="1:8" x14ac:dyDescent="0.25">
      <c r="A12" s="7" t="s">
        <v>5</v>
      </c>
      <c r="B12" s="7">
        <v>4</v>
      </c>
      <c r="C12" s="7">
        <v>0</v>
      </c>
      <c r="D12" s="7">
        <v>0</v>
      </c>
      <c r="E12" s="7">
        <v>7</v>
      </c>
      <c r="F12" s="8">
        <v>0</v>
      </c>
      <c r="G12" s="6">
        <f t="shared" ref="G12:G23" si="0">E12+C12+B12</f>
        <v>11</v>
      </c>
      <c r="H12" s="6">
        <f t="shared" ref="H12:H23" si="1">G12+F12</f>
        <v>11</v>
      </c>
    </row>
    <row r="13" spans="1:8" x14ac:dyDescent="0.25">
      <c r="A13" s="7" t="s">
        <v>7</v>
      </c>
      <c r="B13" s="7">
        <v>8</v>
      </c>
      <c r="C13" s="7">
        <v>3</v>
      </c>
      <c r="D13" s="7">
        <v>3</v>
      </c>
      <c r="E13" s="7">
        <v>7</v>
      </c>
      <c r="F13" s="8">
        <v>0</v>
      </c>
      <c r="G13" s="6">
        <f t="shared" si="0"/>
        <v>18</v>
      </c>
      <c r="H13" s="6">
        <f t="shared" si="1"/>
        <v>18</v>
      </c>
    </row>
    <row r="14" spans="1:8" x14ac:dyDescent="0.25">
      <c r="A14" s="7" t="s">
        <v>11</v>
      </c>
      <c r="B14" s="7">
        <v>2</v>
      </c>
      <c r="C14" s="7">
        <v>0</v>
      </c>
      <c r="D14" s="7">
        <v>0</v>
      </c>
      <c r="E14" s="7">
        <v>2</v>
      </c>
      <c r="F14" s="8">
        <v>0</v>
      </c>
      <c r="G14" s="6">
        <f t="shared" si="0"/>
        <v>4</v>
      </c>
      <c r="H14" s="6">
        <f t="shared" si="1"/>
        <v>4</v>
      </c>
    </row>
    <row r="15" spans="1:8" x14ac:dyDescent="0.25">
      <c r="A15" s="7" t="s">
        <v>12</v>
      </c>
      <c r="B15" s="7">
        <v>5</v>
      </c>
      <c r="C15" s="7">
        <v>2</v>
      </c>
      <c r="D15" s="7">
        <v>2</v>
      </c>
      <c r="E15" s="7">
        <v>16</v>
      </c>
      <c r="F15" s="8">
        <v>0</v>
      </c>
      <c r="G15" s="6">
        <f t="shared" si="0"/>
        <v>23</v>
      </c>
      <c r="H15" s="6">
        <f t="shared" si="1"/>
        <v>23</v>
      </c>
    </row>
    <row r="16" spans="1:8" x14ac:dyDescent="0.25">
      <c r="A16" s="7" t="s">
        <v>8</v>
      </c>
      <c r="B16" s="7">
        <v>10</v>
      </c>
      <c r="C16" s="7">
        <v>19</v>
      </c>
      <c r="D16" s="7">
        <v>19</v>
      </c>
      <c r="E16" s="7">
        <v>52</v>
      </c>
      <c r="F16" s="8">
        <v>1</v>
      </c>
      <c r="G16" s="6">
        <f t="shared" si="0"/>
        <v>81</v>
      </c>
      <c r="H16" s="6">
        <f t="shared" si="1"/>
        <v>82</v>
      </c>
    </row>
    <row r="17" spans="1:8" x14ac:dyDescent="0.25">
      <c r="A17" s="7" t="s">
        <v>13</v>
      </c>
      <c r="B17" s="7">
        <v>3</v>
      </c>
      <c r="C17" s="7">
        <v>5</v>
      </c>
      <c r="D17" s="7">
        <v>5</v>
      </c>
      <c r="E17" s="7">
        <v>30</v>
      </c>
      <c r="F17" s="8">
        <v>0</v>
      </c>
      <c r="G17" s="6">
        <f t="shared" si="0"/>
        <v>38</v>
      </c>
      <c r="H17" s="6">
        <f t="shared" si="1"/>
        <v>38</v>
      </c>
    </row>
    <row r="18" spans="1:8" x14ac:dyDescent="0.25">
      <c r="A18" s="12" t="s">
        <v>14</v>
      </c>
      <c r="B18" s="12">
        <v>6</v>
      </c>
      <c r="C18" s="12">
        <v>16</v>
      </c>
      <c r="D18" s="12">
        <v>16</v>
      </c>
      <c r="E18" s="12">
        <v>51</v>
      </c>
      <c r="F18" s="13">
        <v>2</v>
      </c>
      <c r="G18" s="6">
        <f t="shared" si="0"/>
        <v>73</v>
      </c>
      <c r="H18" s="6">
        <f t="shared" si="1"/>
        <v>75</v>
      </c>
    </row>
    <row r="19" spans="1:8" x14ac:dyDescent="0.25">
      <c r="A19" s="12" t="s">
        <v>15</v>
      </c>
      <c r="B19" s="12">
        <v>8</v>
      </c>
      <c r="C19" s="12">
        <v>15</v>
      </c>
      <c r="D19" s="12">
        <v>15</v>
      </c>
      <c r="E19" s="12">
        <v>40</v>
      </c>
      <c r="F19" s="13">
        <v>0</v>
      </c>
      <c r="G19" s="6">
        <f t="shared" si="0"/>
        <v>63</v>
      </c>
      <c r="H19" s="6">
        <f t="shared" si="1"/>
        <v>63</v>
      </c>
    </row>
    <row r="20" spans="1:8" x14ac:dyDescent="0.25">
      <c r="A20" s="7" t="s">
        <v>16</v>
      </c>
      <c r="B20" s="7">
        <v>2</v>
      </c>
      <c r="C20" s="7">
        <v>0</v>
      </c>
      <c r="D20" s="7">
        <v>0</v>
      </c>
      <c r="E20" s="7">
        <v>6</v>
      </c>
      <c r="F20" s="8">
        <v>0</v>
      </c>
      <c r="G20" s="6">
        <f t="shared" si="0"/>
        <v>8</v>
      </c>
      <c r="H20" s="6">
        <f t="shared" si="1"/>
        <v>8</v>
      </c>
    </row>
    <row r="21" spans="1:8" x14ac:dyDescent="0.25">
      <c r="A21" s="7" t="s">
        <v>451</v>
      </c>
      <c r="B21" s="7">
        <v>5</v>
      </c>
      <c r="C21" s="7">
        <v>16</v>
      </c>
      <c r="D21" s="7">
        <v>16</v>
      </c>
      <c r="E21" s="7">
        <v>35</v>
      </c>
      <c r="F21" s="8">
        <v>1</v>
      </c>
      <c r="G21" s="6">
        <f t="shared" si="0"/>
        <v>56</v>
      </c>
      <c r="H21" s="6">
        <f t="shared" si="1"/>
        <v>57</v>
      </c>
    </row>
    <row r="22" spans="1:8" x14ac:dyDescent="0.25">
      <c r="A22" s="7" t="s">
        <v>17</v>
      </c>
      <c r="B22" s="7">
        <v>5</v>
      </c>
      <c r="C22" s="7">
        <v>63</v>
      </c>
      <c r="D22" s="7">
        <v>63</v>
      </c>
      <c r="E22" s="7">
        <v>109</v>
      </c>
      <c r="F22" s="8">
        <v>3</v>
      </c>
      <c r="G22" s="6">
        <f t="shared" si="0"/>
        <v>177</v>
      </c>
      <c r="H22" s="6">
        <f t="shared" si="1"/>
        <v>180</v>
      </c>
    </row>
    <row r="23" spans="1:8" ht="15.75" thickBot="1" x14ac:dyDescent="0.3">
      <c r="A23" s="7" t="s">
        <v>18</v>
      </c>
      <c r="B23" s="7">
        <v>6</v>
      </c>
      <c r="C23" s="7">
        <v>1</v>
      </c>
      <c r="D23" s="7">
        <v>1</v>
      </c>
      <c r="E23" s="7">
        <v>116</v>
      </c>
      <c r="F23" s="9">
        <v>1</v>
      </c>
      <c r="G23" s="6">
        <f t="shared" si="0"/>
        <v>123</v>
      </c>
      <c r="H23" s="6">
        <f t="shared" si="1"/>
        <v>124</v>
      </c>
    </row>
    <row r="24" spans="1:8" ht="15.75" thickBot="1" x14ac:dyDescent="0.3">
      <c r="A24" s="10"/>
      <c r="B24" s="10">
        <f t="shared" ref="B24:F24" si="2">SUM(B11:B23)</f>
        <v>76</v>
      </c>
      <c r="C24" s="10">
        <f t="shared" si="2"/>
        <v>140</v>
      </c>
      <c r="D24" s="10">
        <f t="shared" si="2"/>
        <v>140</v>
      </c>
      <c r="E24" s="10">
        <f t="shared" si="2"/>
        <v>472</v>
      </c>
      <c r="F24" s="11">
        <f t="shared" si="2"/>
        <v>8</v>
      </c>
      <c r="G24" s="11">
        <f>SUM(G11:G23)</f>
        <v>688</v>
      </c>
      <c r="H24" s="11">
        <f>SUM(H11:H23)</f>
        <v>696</v>
      </c>
    </row>
    <row r="26" spans="1:8" x14ac:dyDescent="0.25">
      <c r="E26" s="16"/>
    </row>
  </sheetData>
  <mergeCells count="4">
    <mergeCell ref="A1:H5"/>
    <mergeCell ref="A6:H7"/>
    <mergeCell ref="B9:C9"/>
    <mergeCell ref="D9:E9"/>
  </mergeCells>
  <pageMargins left="0.7" right="0.7" top="0.75" bottom="0.75" header="0.3" footer="0.3"/>
  <pageSetup orientation="portrait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F335"/>
  <sheetViews>
    <sheetView workbookViewId="0">
      <selection activeCell="H8" sqref="H8"/>
    </sheetView>
  </sheetViews>
  <sheetFormatPr baseColWidth="10" defaultRowHeight="15" x14ac:dyDescent="0.25"/>
  <cols>
    <col min="1" max="1" width="42.7109375" customWidth="1"/>
    <col min="2" max="2" width="60.28515625" customWidth="1"/>
    <col min="3" max="3" width="17.7109375" customWidth="1"/>
    <col min="4" max="4" width="13" customWidth="1"/>
    <col min="5" max="5" width="14.140625" customWidth="1"/>
  </cols>
  <sheetData>
    <row r="1" spans="1:6" ht="19.5" x14ac:dyDescent="0.3">
      <c r="A1" s="124" t="s">
        <v>9</v>
      </c>
      <c r="B1" s="124"/>
      <c r="C1" s="124"/>
      <c r="D1" s="124"/>
      <c r="E1" s="124"/>
      <c r="F1" s="124"/>
    </row>
    <row r="2" spans="1:6" x14ac:dyDescent="0.25">
      <c r="A2" s="19"/>
      <c r="B2" s="19"/>
      <c r="C2" s="19"/>
      <c r="D2" s="19"/>
      <c r="E2" s="19"/>
      <c r="F2" s="19"/>
    </row>
    <row r="3" spans="1:6" x14ac:dyDescent="0.25">
      <c r="A3" s="19"/>
      <c r="B3" s="19"/>
      <c r="C3" s="19"/>
      <c r="D3" s="19"/>
      <c r="E3" s="19"/>
      <c r="F3" s="19"/>
    </row>
    <row r="4" spans="1:6" ht="19.5" x14ac:dyDescent="0.3">
      <c r="A4" s="124" t="s">
        <v>446</v>
      </c>
      <c r="B4" s="124"/>
      <c r="C4" s="124"/>
      <c r="D4" s="124"/>
      <c r="E4" s="124"/>
      <c r="F4" s="124"/>
    </row>
    <row r="5" spans="1:6" ht="15.75" thickBot="1" x14ac:dyDescent="0.3"/>
    <row r="6" spans="1:6" ht="26.25" customHeight="1" thickBot="1" x14ac:dyDescent="0.3">
      <c r="A6" s="112" t="s">
        <v>24</v>
      </c>
      <c r="B6" s="112" t="s">
        <v>25</v>
      </c>
      <c r="C6" s="112" t="s">
        <v>335</v>
      </c>
      <c r="D6" s="112" t="s">
        <v>336</v>
      </c>
      <c r="E6" s="112" t="s">
        <v>445</v>
      </c>
      <c r="F6" s="112" t="s">
        <v>26</v>
      </c>
    </row>
    <row r="7" spans="1:6" x14ac:dyDescent="0.25">
      <c r="A7" s="127" t="s">
        <v>27</v>
      </c>
      <c r="B7" s="17" t="s">
        <v>28</v>
      </c>
      <c r="C7" s="28" t="s">
        <v>337</v>
      </c>
      <c r="D7" s="24">
        <v>25966.3</v>
      </c>
      <c r="E7" s="24">
        <v>0</v>
      </c>
      <c r="F7" s="28">
        <v>12</v>
      </c>
    </row>
    <row r="8" spans="1:6" ht="15.75" thickBot="1" x14ac:dyDescent="0.3">
      <c r="A8" s="125"/>
      <c r="B8" s="18" t="s">
        <v>29</v>
      </c>
      <c r="C8" s="29" t="s">
        <v>338</v>
      </c>
      <c r="D8" s="25">
        <v>7465.4400000000005</v>
      </c>
      <c r="E8" s="25">
        <v>0</v>
      </c>
      <c r="F8" s="53">
        <v>1</v>
      </c>
    </row>
    <row r="9" spans="1:6" ht="15.75" thickBot="1" x14ac:dyDescent="0.3">
      <c r="A9" s="19"/>
      <c r="C9" s="20"/>
      <c r="E9" s="20" t="s">
        <v>30</v>
      </c>
      <c r="F9" s="54">
        <f>SUM(F7:F8)</f>
        <v>13</v>
      </c>
    </row>
    <row r="10" spans="1:6" x14ac:dyDescent="0.25">
      <c r="A10" s="125" t="s">
        <v>31</v>
      </c>
      <c r="B10" s="21" t="s">
        <v>33</v>
      </c>
      <c r="C10" s="26" t="s">
        <v>340</v>
      </c>
      <c r="D10" s="52">
        <v>11400.04</v>
      </c>
      <c r="E10" s="52">
        <v>0</v>
      </c>
      <c r="F10" s="28">
        <v>1</v>
      </c>
    </row>
    <row r="11" spans="1:6" x14ac:dyDescent="0.25">
      <c r="A11" s="125"/>
      <c r="B11" s="21" t="s">
        <v>36</v>
      </c>
      <c r="C11" s="26" t="s">
        <v>343</v>
      </c>
      <c r="D11" s="52">
        <v>23857.89</v>
      </c>
      <c r="E11" s="63">
        <v>0</v>
      </c>
      <c r="F11" s="29">
        <v>1</v>
      </c>
    </row>
    <row r="12" spans="1:6" x14ac:dyDescent="0.25">
      <c r="A12" s="125"/>
      <c r="B12" s="21" t="s">
        <v>447</v>
      </c>
      <c r="C12" s="27" t="s">
        <v>350</v>
      </c>
      <c r="D12" s="52">
        <v>12026.28</v>
      </c>
      <c r="E12" s="63">
        <v>0</v>
      </c>
      <c r="F12" s="29">
        <v>1</v>
      </c>
    </row>
    <row r="13" spans="1:6" x14ac:dyDescent="0.25">
      <c r="A13" s="125"/>
      <c r="B13" s="21" t="s">
        <v>39</v>
      </c>
      <c r="C13" s="27" t="s">
        <v>345</v>
      </c>
      <c r="D13" s="52">
        <v>14596.130000000001</v>
      </c>
      <c r="E13" s="63">
        <v>0</v>
      </c>
      <c r="F13" s="29">
        <v>1</v>
      </c>
    </row>
    <row r="14" spans="1:6" x14ac:dyDescent="0.25">
      <c r="A14" s="125"/>
      <c r="B14" s="18" t="s">
        <v>448</v>
      </c>
      <c r="C14" s="26">
        <v>1</v>
      </c>
      <c r="D14" s="52">
        <v>6838</v>
      </c>
      <c r="E14" s="63">
        <v>0</v>
      </c>
      <c r="F14" s="29">
        <v>1</v>
      </c>
    </row>
    <row r="15" spans="1:6" x14ac:dyDescent="0.25">
      <c r="A15" s="125"/>
      <c r="B15" s="21" t="s">
        <v>34</v>
      </c>
      <c r="C15" s="26" t="s">
        <v>341</v>
      </c>
      <c r="D15" s="52">
        <v>14170.74</v>
      </c>
      <c r="E15" s="63">
        <v>0</v>
      </c>
      <c r="F15" s="29">
        <v>1</v>
      </c>
    </row>
    <row r="16" spans="1:6" x14ac:dyDescent="0.25">
      <c r="A16" s="125"/>
      <c r="B16" s="21" t="s">
        <v>32</v>
      </c>
      <c r="C16" s="26" t="s">
        <v>339</v>
      </c>
      <c r="D16" s="52">
        <v>46781.57</v>
      </c>
      <c r="E16" s="63">
        <v>0</v>
      </c>
      <c r="F16" s="29">
        <v>1</v>
      </c>
    </row>
    <row r="17" spans="1:6" x14ac:dyDescent="0.25">
      <c r="A17" s="125"/>
      <c r="B17" s="21" t="s">
        <v>35</v>
      </c>
      <c r="C17" s="26" t="s">
        <v>342</v>
      </c>
      <c r="D17" s="52">
        <v>19308.38</v>
      </c>
      <c r="E17" s="63">
        <v>0</v>
      </c>
      <c r="F17" s="29">
        <v>1</v>
      </c>
    </row>
    <row r="18" spans="1:6" x14ac:dyDescent="0.25">
      <c r="A18" s="125"/>
      <c r="B18" s="21" t="s">
        <v>38</v>
      </c>
      <c r="C18" s="26" t="s">
        <v>341</v>
      </c>
      <c r="D18" s="52">
        <v>14170.74</v>
      </c>
      <c r="E18" s="63">
        <v>0</v>
      </c>
      <c r="F18" s="29">
        <v>2</v>
      </c>
    </row>
    <row r="19" spans="1:6" ht="15.75" thickBot="1" x14ac:dyDescent="0.3">
      <c r="A19" s="125"/>
      <c r="B19" s="21" t="s">
        <v>41</v>
      </c>
      <c r="C19" s="26" t="s">
        <v>346</v>
      </c>
      <c r="D19" s="52">
        <v>16533.560000000001</v>
      </c>
      <c r="E19" s="63">
        <v>0</v>
      </c>
      <c r="F19" s="53">
        <v>1</v>
      </c>
    </row>
    <row r="20" spans="1:6" ht="15.75" thickBot="1" x14ac:dyDescent="0.3">
      <c r="A20" s="19"/>
      <c r="C20" s="20"/>
      <c r="E20" s="20" t="s">
        <v>30</v>
      </c>
      <c r="F20" s="54">
        <f>SUM(F10:F19)</f>
        <v>11</v>
      </c>
    </row>
    <row r="21" spans="1:6" x14ac:dyDescent="0.25">
      <c r="A21" s="125" t="s">
        <v>42</v>
      </c>
      <c r="B21" s="21" t="s">
        <v>49</v>
      </c>
      <c r="C21" s="27" t="s">
        <v>348</v>
      </c>
      <c r="D21" s="52">
        <v>12449.61</v>
      </c>
      <c r="E21" s="52">
        <v>0</v>
      </c>
      <c r="F21" s="28">
        <v>3</v>
      </c>
    </row>
    <row r="22" spans="1:6" x14ac:dyDescent="0.25">
      <c r="A22" s="125"/>
      <c r="B22" s="21" t="s">
        <v>50</v>
      </c>
      <c r="C22" s="26" t="s">
        <v>352</v>
      </c>
      <c r="D22" s="52">
        <v>26758.37</v>
      </c>
      <c r="E22" s="52">
        <v>0</v>
      </c>
      <c r="F22" s="29">
        <v>1</v>
      </c>
    </row>
    <row r="23" spans="1:6" x14ac:dyDescent="0.25">
      <c r="A23" s="125"/>
      <c r="B23" s="21" t="s">
        <v>51</v>
      </c>
      <c r="C23" s="26" t="s">
        <v>353</v>
      </c>
      <c r="D23" s="52">
        <v>21710.34</v>
      </c>
      <c r="E23" s="52">
        <v>0</v>
      </c>
      <c r="F23" s="29">
        <v>1</v>
      </c>
    </row>
    <row r="24" spans="1:6" x14ac:dyDescent="0.25">
      <c r="A24" s="125"/>
      <c r="B24" s="21" t="s">
        <v>44</v>
      </c>
      <c r="C24" s="27" t="s">
        <v>347</v>
      </c>
      <c r="D24" s="52">
        <v>14322.15</v>
      </c>
      <c r="E24" s="52">
        <v>0</v>
      </c>
      <c r="F24" s="29">
        <v>1</v>
      </c>
    </row>
    <row r="25" spans="1:6" x14ac:dyDescent="0.25">
      <c r="A25" s="125"/>
      <c r="B25" s="21" t="s">
        <v>54</v>
      </c>
      <c r="C25" s="30" t="s">
        <v>354</v>
      </c>
      <c r="D25" s="52">
        <v>19460.82</v>
      </c>
      <c r="E25" s="52">
        <v>0</v>
      </c>
      <c r="F25" s="29">
        <v>3</v>
      </c>
    </row>
    <row r="26" spans="1:6" x14ac:dyDescent="0.25">
      <c r="A26" s="125"/>
      <c r="B26" s="21" t="s">
        <v>47</v>
      </c>
      <c r="C26" s="27" t="s">
        <v>347</v>
      </c>
      <c r="D26" s="52">
        <v>14322.15</v>
      </c>
      <c r="E26" s="52">
        <v>0</v>
      </c>
      <c r="F26" s="29">
        <v>1</v>
      </c>
    </row>
    <row r="27" spans="1:6" x14ac:dyDescent="0.25">
      <c r="A27" s="125"/>
      <c r="B27" s="21" t="s">
        <v>46</v>
      </c>
      <c r="C27" s="27" t="s">
        <v>349</v>
      </c>
      <c r="D27" s="52">
        <v>9860.19</v>
      </c>
      <c r="E27" s="52">
        <v>0</v>
      </c>
      <c r="F27" s="29">
        <v>1</v>
      </c>
    </row>
    <row r="28" spans="1:6" x14ac:dyDescent="0.25">
      <c r="A28" s="125"/>
      <c r="B28" s="21" t="s">
        <v>45</v>
      </c>
      <c r="C28" s="27" t="s">
        <v>348</v>
      </c>
      <c r="D28" s="55" t="s">
        <v>543</v>
      </c>
      <c r="E28" s="52">
        <v>0</v>
      </c>
      <c r="F28" s="29">
        <v>1</v>
      </c>
    </row>
    <row r="29" spans="1:6" x14ac:dyDescent="0.25">
      <c r="A29" s="125"/>
      <c r="B29" s="21" t="s">
        <v>449</v>
      </c>
      <c r="C29" s="27">
        <v>5</v>
      </c>
      <c r="D29" s="55" t="s">
        <v>450</v>
      </c>
      <c r="E29" s="52">
        <v>0</v>
      </c>
      <c r="F29" s="29">
        <v>1</v>
      </c>
    </row>
    <row r="30" spans="1:6" x14ac:dyDescent="0.25">
      <c r="A30" s="125"/>
      <c r="B30" s="21" t="s">
        <v>55</v>
      </c>
      <c r="C30" s="27" t="s">
        <v>350</v>
      </c>
      <c r="D30" s="52">
        <v>12069</v>
      </c>
      <c r="E30" s="52">
        <v>0</v>
      </c>
      <c r="F30" s="29">
        <v>1</v>
      </c>
    </row>
    <row r="31" spans="1:6" x14ac:dyDescent="0.25">
      <c r="A31" s="125"/>
      <c r="B31" s="21" t="s">
        <v>48</v>
      </c>
      <c r="C31" s="27" t="s">
        <v>351</v>
      </c>
      <c r="D31" s="52">
        <v>12164.3</v>
      </c>
      <c r="E31" s="52">
        <v>0</v>
      </c>
      <c r="F31" s="29">
        <v>1</v>
      </c>
    </row>
    <row r="32" spans="1:6" x14ac:dyDescent="0.25">
      <c r="A32" s="125"/>
      <c r="B32" s="21" t="s">
        <v>52</v>
      </c>
      <c r="C32" s="30" t="s">
        <v>354</v>
      </c>
      <c r="D32" s="52">
        <v>19460.82</v>
      </c>
      <c r="E32" s="52">
        <v>0</v>
      </c>
      <c r="F32" s="29">
        <v>1</v>
      </c>
    </row>
    <row r="33" spans="1:6" x14ac:dyDescent="0.25">
      <c r="A33" s="125"/>
      <c r="B33" s="21" t="s">
        <v>43</v>
      </c>
      <c r="C33" s="27">
        <v>21</v>
      </c>
      <c r="D33" s="52">
        <v>30407.66</v>
      </c>
      <c r="E33" s="52">
        <v>0</v>
      </c>
      <c r="F33" s="29">
        <v>1</v>
      </c>
    </row>
    <row r="34" spans="1:6" ht="15.75" thickBot="1" x14ac:dyDescent="0.3">
      <c r="A34" s="125"/>
      <c r="B34" s="21" t="s">
        <v>53</v>
      </c>
      <c r="C34" s="31" t="s">
        <v>355</v>
      </c>
      <c r="D34" s="52">
        <v>25541.94</v>
      </c>
      <c r="E34" s="52">
        <v>0</v>
      </c>
      <c r="F34" s="53">
        <v>1</v>
      </c>
    </row>
    <row r="35" spans="1:6" ht="15.75" thickBot="1" x14ac:dyDescent="0.3">
      <c r="A35" s="19"/>
      <c r="C35" s="20"/>
      <c r="E35" s="20" t="s">
        <v>30</v>
      </c>
      <c r="F35" s="54">
        <f>SUM(F21:F34)</f>
        <v>18</v>
      </c>
    </row>
    <row r="36" spans="1:6" x14ac:dyDescent="0.25">
      <c r="A36" s="125" t="s">
        <v>56</v>
      </c>
      <c r="B36" s="21" t="s">
        <v>57</v>
      </c>
      <c r="C36" s="26">
        <v>21</v>
      </c>
      <c r="D36" s="56">
        <v>30407.66</v>
      </c>
      <c r="E36" s="56">
        <v>0</v>
      </c>
      <c r="F36" s="28">
        <v>1</v>
      </c>
    </row>
    <row r="37" spans="1:6" x14ac:dyDescent="0.25">
      <c r="A37" s="125"/>
      <c r="B37" s="21" t="s">
        <v>58</v>
      </c>
      <c r="C37" s="32" t="s">
        <v>346</v>
      </c>
      <c r="D37" s="56">
        <v>16052</v>
      </c>
      <c r="E37" s="56">
        <v>0</v>
      </c>
      <c r="F37" s="29">
        <v>1</v>
      </c>
    </row>
    <row r="38" spans="1:6" x14ac:dyDescent="0.25">
      <c r="A38" s="125"/>
      <c r="B38" s="21" t="s">
        <v>59</v>
      </c>
      <c r="C38" s="26">
        <v>18</v>
      </c>
      <c r="D38" s="56">
        <v>21892.65</v>
      </c>
      <c r="E38" s="56">
        <v>0</v>
      </c>
      <c r="F38" s="29">
        <v>1</v>
      </c>
    </row>
    <row r="39" spans="1:6" ht="15.75" thickBot="1" x14ac:dyDescent="0.3">
      <c r="A39" s="125"/>
      <c r="B39" s="21" t="s">
        <v>60</v>
      </c>
      <c r="C39" s="32" t="s">
        <v>346</v>
      </c>
      <c r="D39" s="56">
        <v>16052</v>
      </c>
      <c r="E39" s="56">
        <v>0</v>
      </c>
      <c r="F39" s="53">
        <v>1</v>
      </c>
    </row>
    <row r="40" spans="1:6" ht="15.75" thickBot="1" x14ac:dyDescent="0.3">
      <c r="A40" s="19"/>
      <c r="C40" s="20"/>
      <c r="E40" s="20" t="s">
        <v>30</v>
      </c>
      <c r="F40" s="54">
        <f>SUM(F36:F39)</f>
        <v>4</v>
      </c>
    </row>
    <row r="41" spans="1:6" x14ac:dyDescent="0.25">
      <c r="A41" s="125" t="s">
        <v>61</v>
      </c>
      <c r="B41" s="21" t="s">
        <v>73</v>
      </c>
      <c r="C41" s="32" t="s">
        <v>357</v>
      </c>
      <c r="D41" s="56">
        <v>9121.68</v>
      </c>
      <c r="E41" s="56">
        <v>0</v>
      </c>
      <c r="F41" s="28">
        <v>2</v>
      </c>
    </row>
    <row r="42" spans="1:6" x14ac:dyDescent="0.25">
      <c r="A42" s="125"/>
      <c r="B42" s="21" t="s">
        <v>70</v>
      </c>
      <c r="C42" s="27" t="s">
        <v>358</v>
      </c>
      <c r="D42" s="56">
        <v>12135.460000000001</v>
      </c>
      <c r="E42" s="56">
        <v>0</v>
      </c>
      <c r="F42" s="29">
        <v>2</v>
      </c>
    </row>
    <row r="43" spans="1:6" x14ac:dyDescent="0.25">
      <c r="A43" s="125"/>
      <c r="B43" s="21" t="s">
        <v>71</v>
      </c>
      <c r="C43" s="27" t="s">
        <v>358</v>
      </c>
      <c r="D43" s="56">
        <v>12135.460000000001</v>
      </c>
      <c r="E43" s="56">
        <v>0</v>
      </c>
      <c r="F43" s="29">
        <v>3</v>
      </c>
    </row>
    <row r="44" spans="1:6" x14ac:dyDescent="0.25">
      <c r="A44" s="125"/>
      <c r="B44" s="21" t="s">
        <v>62</v>
      </c>
      <c r="C44" s="27" t="s">
        <v>359</v>
      </c>
      <c r="D44" s="56">
        <v>35590.620000000003</v>
      </c>
      <c r="E44" s="56">
        <v>0</v>
      </c>
      <c r="F44" s="29">
        <v>1</v>
      </c>
    </row>
    <row r="45" spans="1:6" x14ac:dyDescent="0.25">
      <c r="A45" s="125"/>
      <c r="B45" s="21" t="s">
        <v>68</v>
      </c>
      <c r="C45" s="27" t="s">
        <v>343</v>
      </c>
      <c r="D45" s="56">
        <v>23857.89</v>
      </c>
      <c r="E45" s="56">
        <v>0</v>
      </c>
      <c r="F45" s="29">
        <v>1</v>
      </c>
    </row>
    <row r="46" spans="1:6" x14ac:dyDescent="0.25">
      <c r="A46" s="125"/>
      <c r="B46" s="21" t="s">
        <v>69</v>
      </c>
      <c r="C46" s="107" t="s">
        <v>360</v>
      </c>
      <c r="D46" s="56">
        <v>8699.380000000001</v>
      </c>
      <c r="E46" s="56">
        <v>0</v>
      </c>
      <c r="F46" s="29">
        <v>4</v>
      </c>
    </row>
    <row r="47" spans="1:6" x14ac:dyDescent="0.25">
      <c r="A47" s="125"/>
      <c r="B47" s="21" t="s">
        <v>76</v>
      </c>
      <c r="C47" s="27" t="s">
        <v>361</v>
      </c>
      <c r="D47" s="56">
        <v>11761.57</v>
      </c>
      <c r="E47" s="56">
        <v>0</v>
      </c>
      <c r="F47" s="29">
        <v>1</v>
      </c>
    </row>
    <row r="48" spans="1:6" x14ac:dyDescent="0.25">
      <c r="A48" s="125"/>
      <c r="B48" s="21" t="s">
        <v>75</v>
      </c>
      <c r="C48" s="27" t="s">
        <v>362</v>
      </c>
      <c r="D48" s="56">
        <v>17030.02</v>
      </c>
      <c r="E48" s="56">
        <v>0</v>
      </c>
      <c r="F48" s="29">
        <v>1</v>
      </c>
    </row>
    <row r="49" spans="1:6" x14ac:dyDescent="0.25">
      <c r="A49" s="125"/>
      <c r="B49" s="21" t="s">
        <v>67</v>
      </c>
      <c r="C49" s="27" t="s">
        <v>363</v>
      </c>
      <c r="D49" s="56">
        <v>19621.5</v>
      </c>
      <c r="E49" s="56">
        <v>0</v>
      </c>
      <c r="F49" s="29">
        <v>1</v>
      </c>
    </row>
    <row r="50" spans="1:6" x14ac:dyDescent="0.25">
      <c r="A50" s="125"/>
      <c r="B50" s="21" t="s">
        <v>63</v>
      </c>
      <c r="C50" s="26" t="s">
        <v>346</v>
      </c>
      <c r="D50" s="56">
        <v>16052</v>
      </c>
      <c r="E50" s="56">
        <v>0</v>
      </c>
      <c r="F50" s="29">
        <v>1</v>
      </c>
    </row>
    <row r="51" spans="1:6" x14ac:dyDescent="0.25">
      <c r="A51" s="125"/>
      <c r="B51" s="21" t="s">
        <v>65</v>
      </c>
      <c r="C51" s="27" t="s">
        <v>344</v>
      </c>
      <c r="D51" s="56">
        <v>21255.08</v>
      </c>
      <c r="E51" s="56">
        <v>0</v>
      </c>
      <c r="F51" s="29">
        <v>1</v>
      </c>
    </row>
    <row r="52" spans="1:6" x14ac:dyDescent="0.25">
      <c r="A52" s="125"/>
      <c r="B52" s="21" t="s">
        <v>72</v>
      </c>
      <c r="C52" s="32" t="s">
        <v>362</v>
      </c>
      <c r="D52" s="56">
        <v>17030.02</v>
      </c>
      <c r="E52" s="56">
        <v>0</v>
      </c>
      <c r="F52" s="29">
        <v>1</v>
      </c>
    </row>
    <row r="53" spans="1:6" x14ac:dyDescent="0.25">
      <c r="A53" s="125"/>
      <c r="B53" s="21" t="s">
        <v>64</v>
      </c>
      <c r="C53" s="26" t="s">
        <v>346</v>
      </c>
      <c r="D53" s="56">
        <v>16533.560000000001</v>
      </c>
      <c r="E53" s="56">
        <v>0</v>
      </c>
      <c r="F53" s="29">
        <v>1</v>
      </c>
    </row>
    <row r="54" spans="1:6" x14ac:dyDescent="0.25">
      <c r="A54" s="125"/>
      <c r="B54" s="21" t="s">
        <v>74</v>
      </c>
      <c r="C54" s="27" t="s">
        <v>364</v>
      </c>
      <c r="D54" s="56">
        <v>17106.240000000002</v>
      </c>
      <c r="E54" s="56">
        <v>0</v>
      </c>
      <c r="F54" s="29">
        <v>1</v>
      </c>
    </row>
    <row r="55" spans="1:6" x14ac:dyDescent="0.25">
      <c r="A55" s="125"/>
      <c r="B55" s="21" t="s">
        <v>66</v>
      </c>
      <c r="C55" s="27" t="s">
        <v>365</v>
      </c>
      <c r="D55" s="56">
        <v>14875.26</v>
      </c>
      <c r="E55" s="56">
        <v>0</v>
      </c>
      <c r="F55" s="29">
        <v>1</v>
      </c>
    </row>
    <row r="56" spans="1:6" ht="15.75" thickBot="1" x14ac:dyDescent="0.3">
      <c r="A56" s="125"/>
      <c r="B56" s="21" t="s">
        <v>29</v>
      </c>
      <c r="C56" s="27" t="s">
        <v>366</v>
      </c>
      <c r="D56" s="56">
        <v>9730.41</v>
      </c>
      <c r="E56" s="56">
        <v>0</v>
      </c>
      <c r="F56" s="53">
        <v>1</v>
      </c>
    </row>
    <row r="57" spans="1:6" ht="15.75" thickBot="1" x14ac:dyDescent="0.3">
      <c r="A57" s="19"/>
      <c r="C57" s="20"/>
      <c r="E57" s="20" t="s">
        <v>30</v>
      </c>
      <c r="F57" s="54">
        <f>SUM(F41:F56)</f>
        <v>23</v>
      </c>
    </row>
    <row r="58" spans="1:6" x14ac:dyDescent="0.25">
      <c r="A58" s="125" t="s">
        <v>77</v>
      </c>
      <c r="B58" s="21" t="s">
        <v>115</v>
      </c>
      <c r="C58" s="33" t="s">
        <v>351</v>
      </c>
      <c r="D58" s="56">
        <v>12164.300000000001</v>
      </c>
      <c r="E58" s="56">
        <v>0</v>
      </c>
      <c r="F58" s="57">
        <v>1</v>
      </c>
    </row>
    <row r="59" spans="1:6" x14ac:dyDescent="0.25">
      <c r="A59" s="125"/>
      <c r="B59" s="21" t="s">
        <v>111</v>
      </c>
      <c r="C59" s="34">
        <v>1</v>
      </c>
      <c r="D59" s="56">
        <v>6838.17</v>
      </c>
      <c r="E59" s="56">
        <v>0</v>
      </c>
      <c r="F59" s="55">
        <v>1</v>
      </c>
    </row>
    <row r="60" spans="1:6" x14ac:dyDescent="0.25">
      <c r="A60" s="125"/>
      <c r="B60" s="21" t="s">
        <v>110</v>
      </c>
      <c r="C60" s="35" t="s">
        <v>367</v>
      </c>
      <c r="D60" s="56">
        <v>6548.74</v>
      </c>
      <c r="E60" s="56">
        <v>0</v>
      </c>
      <c r="F60" s="55">
        <v>3</v>
      </c>
    </row>
    <row r="61" spans="1:6" x14ac:dyDescent="0.25">
      <c r="A61" s="125"/>
      <c r="B61" s="21" t="s">
        <v>73</v>
      </c>
      <c r="C61" s="34">
        <v>1</v>
      </c>
      <c r="D61" s="56">
        <v>6838.17</v>
      </c>
      <c r="E61" s="56">
        <v>0</v>
      </c>
      <c r="F61" s="55">
        <v>1</v>
      </c>
    </row>
    <row r="62" spans="1:6" x14ac:dyDescent="0.25">
      <c r="A62" s="125"/>
      <c r="B62" s="21" t="s">
        <v>83</v>
      </c>
      <c r="C62" s="34" t="s">
        <v>368</v>
      </c>
      <c r="D62" s="56">
        <v>11783.2</v>
      </c>
      <c r="E62" s="56">
        <v>0</v>
      </c>
      <c r="F62" s="55">
        <v>1</v>
      </c>
    </row>
    <row r="63" spans="1:6" x14ac:dyDescent="0.25">
      <c r="A63" s="125"/>
      <c r="B63" s="21" t="s">
        <v>85</v>
      </c>
      <c r="C63" s="34">
        <v>1</v>
      </c>
      <c r="D63" s="56">
        <v>6845.38</v>
      </c>
      <c r="E63" s="56">
        <v>0</v>
      </c>
      <c r="F63" s="55">
        <v>1</v>
      </c>
    </row>
    <row r="64" spans="1:6" x14ac:dyDescent="0.25">
      <c r="A64" s="125"/>
      <c r="B64" s="21" t="s">
        <v>82</v>
      </c>
      <c r="C64" s="34">
        <v>1</v>
      </c>
      <c r="D64" s="56">
        <v>6838.17</v>
      </c>
      <c r="E64" s="56">
        <v>0</v>
      </c>
      <c r="F64" s="55">
        <v>3</v>
      </c>
    </row>
    <row r="65" spans="1:6" x14ac:dyDescent="0.25">
      <c r="A65" s="125"/>
      <c r="B65" s="21" t="s">
        <v>87</v>
      </c>
      <c r="C65" s="34">
        <v>1</v>
      </c>
      <c r="D65" s="56">
        <v>6800.06</v>
      </c>
      <c r="E65" s="56">
        <v>0</v>
      </c>
      <c r="F65" s="55">
        <v>5</v>
      </c>
    </row>
    <row r="66" spans="1:6" x14ac:dyDescent="0.25">
      <c r="A66" s="125"/>
      <c r="B66" s="22" t="s">
        <v>79</v>
      </c>
      <c r="C66" s="34" t="s">
        <v>369</v>
      </c>
      <c r="D66" s="58">
        <v>11785.26</v>
      </c>
      <c r="E66" s="56">
        <v>0</v>
      </c>
      <c r="F66" s="55">
        <v>1</v>
      </c>
    </row>
    <row r="67" spans="1:6" x14ac:dyDescent="0.25">
      <c r="A67" s="125"/>
      <c r="B67" s="21" t="s">
        <v>114</v>
      </c>
      <c r="C67" s="34" t="s">
        <v>370</v>
      </c>
      <c r="D67" s="56">
        <v>4697.83</v>
      </c>
      <c r="E67" s="56">
        <v>0</v>
      </c>
      <c r="F67" s="55">
        <v>1</v>
      </c>
    </row>
    <row r="68" spans="1:6" x14ac:dyDescent="0.25">
      <c r="A68" s="125"/>
      <c r="B68" s="21" t="s">
        <v>89</v>
      </c>
      <c r="C68" s="34" t="s">
        <v>371</v>
      </c>
      <c r="D68" s="56">
        <v>14033.75</v>
      </c>
      <c r="E68" s="56">
        <v>0</v>
      </c>
      <c r="F68" s="55">
        <v>1</v>
      </c>
    </row>
    <row r="69" spans="1:6" x14ac:dyDescent="0.25">
      <c r="A69" s="125"/>
      <c r="B69" s="21" t="s">
        <v>88</v>
      </c>
      <c r="C69" s="34" t="s">
        <v>371</v>
      </c>
      <c r="D69" s="56">
        <v>14033.75</v>
      </c>
      <c r="E69" s="56">
        <v>0</v>
      </c>
      <c r="F69" s="55">
        <v>5</v>
      </c>
    </row>
    <row r="70" spans="1:6" x14ac:dyDescent="0.25">
      <c r="A70" s="125"/>
      <c r="B70" s="21" t="s">
        <v>81</v>
      </c>
      <c r="C70" s="36">
        <v>7</v>
      </c>
      <c r="D70" s="56">
        <v>9045.4600000000009</v>
      </c>
      <c r="E70" s="56">
        <v>0</v>
      </c>
      <c r="F70" s="55">
        <v>1</v>
      </c>
    </row>
    <row r="71" spans="1:6" x14ac:dyDescent="0.25">
      <c r="A71" s="125"/>
      <c r="B71" s="21" t="s">
        <v>116</v>
      </c>
      <c r="C71" s="34" t="s">
        <v>338</v>
      </c>
      <c r="D71" s="56">
        <v>7464.41</v>
      </c>
      <c r="E71" s="56">
        <v>0</v>
      </c>
      <c r="F71" s="55">
        <v>1</v>
      </c>
    </row>
    <row r="72" spans="1:6" x14ac:dyDescent="0.25">
      <c r="A72" s="125"/>
      <c r="B72" s="21" t="s">
        <v>90</v>
      </c>
      <c r="C72" s="33" t="s">
        <v>372</v>
      </c>
      <c r="D72" s="56">
        <v>6072.88</v>
      </c>
      <c r="E72" s="56">
        <v>0</v>
      </c>
      <c r="F72" s="30">
        <v>3</v>
      </c>
    </row>
    <row r="73" spans="1:6" x14ac:dyDescent="0.25">
      <c r="A73" s="125"/>
      <c r="B73" s="21" t="s">
        <v>93</v>
      </c>
      <c r="C73" s="34" t="s">
        <v>373</v>
      </c>
      <c r="D73" s="56">
        <v>9408.02</v>
      </c>
      <c r="E73" s="56">
        <v>0</v>
      </c>
      <c r="F73" s="55">
        <v>1</v>
      </c>
    </row>
    <row r="74" spans="1:6" x14ac:dyDescent="0.25">
      <c r="A74" s="125"/>
      <c r="B74" s="21" t="s">
        <v>91</v>
      </c>
      <c r="C74" s="34" t="s">
        <v>374</v>
      </c>
      <c r="D74" s="56">
        <v>8431.58</v>
      </c>
      <c r="E74" s="56">
        <v>0</v>
      </c>
      <c r="F74" s="55">
        <v>1</v>
      </c>
    </row>
    <row r="75" spans="1:6" x14ac:dyDescent="0.25">
      <c r="A75" s="125"/>
      <c r="B75" s="21" t="s">
        <v>92</v>
      </c>
      <c r="C75" s="34" t="s">
        <v>375</v>
      </c>
      <c r="D75" s="56">
        <v>6331.41</v>
      </c>
      <c r="E75" s="56">
        <v>0</v>
      </c>
      <c r="F75" s="55">
        <v>2</v>
      </c>
    </row>
    <row r="76" spans="1:6" x14ac:dyDescent="0.25">
      <c r="A76" s="125"/>
      <c r="B76" s="21" t="s">
        <v>94</v>
      </c>
      <c r="C76" s="34">
        <v>1</v>
      </c>
      <c r="D76" s="56">
        <v>6838.17</v>
      </c>
      <c r="E76" s="56">
        <v>0</v>
      </c>
      <c r="F76" s="55">
        <v>2</v>
      </c>
    </row>
    <row r="77" spans="1:6" x14ac:dyDescent="0.25">
      <c r="A77" s="125"/>
      <c r="B77" s="21" t="s">
        <v>107</v>
      </c>
      <c r="C77" s="34" t="s">
        <v>374</v>
      </c>
      <c r="D77" s="56">
        <v>8431.58</v>
      </c>
      <c r="E77" s="56">
        <v>0</v>
      </c>
      <c r="F77" s="55">
        <v>1</v>
      </c>
    </row>
    <row r="78" spans="1:6" x14ac:dyDescent="0.25">
      <c r="A78" s="125"/>
      <c r="B78" s="21" t="s">
        <v>108</v>
      </c>
      <c r="C78" s="34" t="s">
        <v>376</v>
      </c>
      <c r="D78" s="56">
        <v>4694.74</v>
      </c>
      <c r="E78" s="56">
        <v>0</v>
      </c>
      <c r="F78" s="55">
        <v>1</v>
      </c>
    </row>
    <row r="79" spans="1:6" x14ac:dyDescent="0.25">
      <c r="A79" s="125"/>
      <c r="B79" s="21" t="s">
        <v>100</v>
      </c>
      <c r="C79" s="37" t="s">
        <v>367</v>
      </c>
      <c r="D79" s="56">
        <v>6585.8200000000006</v>
      </c>
      <c r="E79" s="56">
        <v>0</v>
      </c>
      <c r="F79" s="55">
        <v>2</v>
      </c>
    </row>
    <row r="80" spans="1:6" x14ac:dyDescent="0.25">
      <c r="A80" s="125"/>
      <c r="B80" s="21" t="s">
        <v>101</v>
      </c>
      <c r="C80" s="34">
        <v>1</v>
      </c>
      <c r="D80" s="56">
        <v>6838.17</v>
      </c>
      <c r="E80" s="56">
        <v>0</v>
      </c>
      <c r="F80" s="55">
        <v>2</v>
      </c>
    </row>
    <row r="81" spans="1:6" x14ac:dyDescent="0.25">
      <c r="A81" s="125"/>
      <c r="B81" s="21" t="s">
        <v>102</v>
      </c>
      <c r="C81" s="34" t="s">
        <v>377</v>
      </c>
      <c r="D81" s="56">
        <v>5860.7</v>
      </c>
      <c r="E81" s="56">
        <v>0</v>
      </c>
      <c r="F81" s="55">
        <v>1</v>
      </c>
    </row>
    <row r="82" spans="1:6" x14ac:dyDescent="0.25">
      <c r="A82" s="125"/>
      <c r="B82" s="21" t="s">
        <v>103</v>
      </c>
      <c r="C82" s="34" t="s">
        <v>377</v>
      </c>
      <c r="D82" s="56">
        <v>5860.7</v>
      </c>
      <c r="E82" s="56">
        <v>0</v>
      </c>
      <c r="F82" s="55">
        <v>2</v>
      </c>
    </row>
    <row r="83" spans="1:6" x14ac:dyDescent="0.25">
      <c r="A83" s="125"/>
      <c r="B83" s="21" t="s">
        <v>106</v>
      </c>
      <c r="C83" s="38">
        <v>1</v>
      </c>
      <c r="D83" s="56">
        <v>6838.17</v>
      </c>
      <c r="E83" s="56">
        <v>0</v>
      </c>
      <c r="F83" s="55">
        <v>1</v>
      </c>
    </row>
    <row r="84" spans="1:6" x14ac:dyDescent="0.25">
      <c r="A84" s="125"/>
      <c r="B84" s="21" t="s">
        <v>105</v>
      </c>
      <c r="C84" s="34" t="s">
        <v>378</v>
      </c>
      <c r="D84" s="56">
        <v>4191.07</v>
      </c>
      <c r="E84" s="56">
        <v>0</v>
      </c>
      <c r="F84" s="55">
        <v>1</v>
      </c>
    </row>
    <row r="85" spans="1:6" x14ac:dyDescent="0.25">
      <c r="A85" s="125"/>
      <c r="B85" s="21" t="s">
        <v>104</v>
      </c>
      <c r="C85" s="34" t="s">
        <v>377</v>
      </c>
      <c r="D85" s="56">
        <v>5860.7</v>
      </c>
      <c r="E85" s="56">
        <v>0</v>
      </c>
      <c r="F85" s="55">
        <v>1</v>
      </c>
    </row>
    <row r="86" spans="1:6" x14ac:dyDescent="0.25">
      <c r="A86" s="125"/>
      <c r="B86" s="21" t="s">
        <v>84</v>
      </c>
      <c r="C86" s="34" t="s">
        <v>379</v>
      </c>
      <c r="D86" s="56">
        <v>14661.02</v>
      </c>
      <c r="E86" s="56">
        <v>0</v>
      </c>
      <c r="F86" s="55">
        <v>1</v>
      </c>
    </row>
    <row r="87" spans="1:6" x14ac:dyDescent="0.25">
      <c r="A87" s="125"/>
      <c r="B87" s="21" t="s">
        <v>117</v>
      </c>
      <c r="C87" s="33" t="s">
        <v>343</v>
      </c>
      <c r="D87" s="56">
        <v>23858</v>
      </c>
      <c r="E87" s="56">
        <v>0</v>
      </c>
      <c r="F87" s="55">
        <v>1</v>
      </c>
    </row>
    <row r="88" spans="1:6" x14ac:dyDescent="0.25">
      <c r="A88" s="125"/>
      <c r="B88" s="21" t="s">
        <v>80</v>
      </c>
      <c r="C88" s="39" t="s">
        <v>380</v>
      </c>
      <c r="D88" s="56">
        <v>19308.38</v>
      </c>
      <c r="E88" s="56">
        <v>0</v>
      </c>
      <c r="F88" s="55">
        <v>1</v>
      </c>
    </row>
    <row r="89" spans="1:6" x14ac:dyDescent="0.25">
      <c r="A89" s="125"/>
      <c r="B89" s="21" t="s">
        <v>86</v>
      </c>
      <c r="C89" s="34" t="s">
        <v>362</v>
      </c>
      <c r="D89" s="56">
        <v>17030.02</v>
      </c>
      <c r="E89" s="56">
        <v>0</v>
      </c>
      <c r="F89" s="55">
        <v>1</v>
      </c>
    </row>
    <row r="90" spans="1:6" x14ac:dyDescent="0.25">
      <c r="A90" s="125"/>
      <c r="B90" s="21" t="s">
        <v>120</v>
      </c>
      <c r="C90" s="34" t="s">
        <v>374</v>
      </c>
      <c r="D90" s="56">
        <v>8434.67</v>
      </c>
      <c r="E90" s="56">
        <v>0</v>
      </c>
      <c r="F90" s="30">
        <v>10</v>
      </c>
    </row>
    <row r="91" spans="1:6" x14ac:dyDescent="0.25">
      <c r="A91" s="125"/>
      <c r="B91" s="21" t="s">
        <v>95</v>
      </c>
      <c r="C91" s="34" t="s">
        <v>374</v>
      </c>
      <c r="D91" s="56">
        <v>8431.58</v>
      </c>
      <c r="E91" s="56">
        <v>0</v>
      </c>
      <c r="F91" s="55">
        <v>2</v>
      </c>
    </row>
    <row r="92" spans="1:6" x14ac:dyDescent="0.25">
      <c r="A92" s="125"/>
      <c r="B92" s="21" t="s">
        <v>97</v>
      </c>
      <c r="C92" s="34" t="s">
        <v>381</v>
      </c>
      <c r="D92" s="56">
        <v>7918.64</v>
      </c>
      <c r="E92" s="56">
        <v>0</v>
      </c>
      <c r="F92" s="55">
        <v>3</v>
      </c>
    </row>
    <row r="93" spans="1:6" x14ac:dyDescent="0.25">
      <c r="A93" s="125"/>
      <c r="B93" s="21" t="s">
        <v>98</v>
      </c>
      <c r="C93" s="34" t="s">
        <v>338</v>
      </c>
      <c r="D93" s="56">
        <v>7463.38</v>
      </c>
      <c r="E93" s="56">
        <v>0</v>
      </c>
      <c r="F93" s="55">
        <v>2</v>
      </c>
    </row>
    <row r="94" spans="1:6" x14ac:dyDescent="0.25">
      <c r="A94" s="125"/>
      <c r="B94" s="21" t="s">
        <v>96</v>
      </c>
      <c r="C94" s="34" t="s">
        <v>382</v>
      </c>
      <c r="D94" s="56">
        <v>5750.49</v>
      </c>
      <c r="E94" s="56">
        <v>0</v>
      </c>
      <c r="F94" s="55">
        <v>2</v>
      </c>
    </row>
    <row r="95" spans="1:6" x14ac:dyDescent="0.25">
      <c r="A95" s="125"/>
      <c r="B95" s="21" t="s">
        <v>78</v>
      </c>
      <c r="C95" s="34">
        <v>21</v>
      </c>
      <c r="D95" s="56">
        <v>30407.66</v>
      </c>
      <c r="E95" s="56">
        <v>0</v>
      </c>
      <c r="F95" s="55">
        <v>1</v>
      </c>
    </row>
    <row r="96" spans="1:6" x14ac:dyDescent="0.25">
      <c r="A96" s="125"/>
      <c r="B96" s="21" t="s">
        <v>99</v>
      </c>
      <c r="C96" s="34" t="s">
        <v>366</v>
      </c>
      <c r="D96" s="56">
        <v>9731.44</v>
      </c>
      <c r="E96" s="56">
        <v>0</v>
      </c>
      <c r="F96" s="55">
        <v>1</v>
      </c>
    </row>
    <row r="97" spans="1:6" x14ac:dyDescent="0.25">
      <c r="A97" s="125"/>
      <c r="B97" s="21" t="s">
        <v>118</v>
      </c>
      <c r="C97" s="33" t="s">
        <v>383</v>
      </c>
      <c r="D97" s="56">
        <v>11434</v>
      </c>
      <c r="E97" s="56">
        <v>0</v>
      </c>
      <c r="F97" s="55">
        <v>3</v>
      </c>
    </row>
    <row r="98" spans="1:6" x14ac:dyDescent="0.25">
      <c r="A98" s="125"/>
      <c r="B98" s="21" t="s">
        <v>119</v>
      </c>
      <c r="C98" s="33" t="s">
        <v>384</v>
      </c>
      <c r="D98" s="56">
        <v>10133.14</v>
      </c>
      <c r="E98" s="56">
        <v>0</v>
      </c>
      <c r="F98" s="55">
        <v>2</v>
      </c>
    </row>
    <row r="99" spans="1:6" x14ac:dyDescent="0.25">
      <c r="A99" s="125"/>
      <c r="B99" s="21" t="s">
        <v>109</v>
      </c>
      <c r="C99" s="34">
        <v>1</v>
      </c>
      <c r="D99" s="56">
        <v>6838.17</v>
      </c>
      <c r="E99" s="56">
        <v>0</v>
      </c>
      <c r="F99" s="55">
        <v>1</v>
      </c>
    </row>
    <row r="100" spans="1:6" x14ac:dyDescent="0.25">
      <c r="A100" s="125"/>
      <c r="B100" s="21" t="s">
        <v>112</v>
      </c>
      <c r="C100" s="34">
        <v>1</v>
      </c>
      <c r="D100" s="56">
        <v>6838.17</v>
      </c>
      <c r="E100" s="56">
        <v>0</v>
      </c>
      <c r="F100" s="55">
        <v>1</v>
      </c>
    </row>
    <row r="101" spans="1:6" ht="15.75" thickBot="1" x14ac:dyDescent="0.3">
      <c r="A101" s="125"/>
      <c r="B101" s="21" t="s">
        <v>113</v>
      </c>
      <c r="C101" s="34">
        <v>1</v>
      </c>
      <c r="D101" s="56">
        <v>6838.17</v>
      </c>
      <c r="E101" s="56">
        <v>0</v>
      </c>
      <c r="F101" s="59">
        <v>1</v>
      </c>
    </row>
    <row r="102" spans="1:6" ht="15.75" thickBot="1" x14ac:dyDescent="0.3">
      <c r="A102" s="19"/>
      <c r="C102" s="20"/>
      <c r="E102" s="20" t="s">
        <v>30</v>
      </c>
      <c r="F102" s="60">
        <f>SUM(F58:F101)</f>
        <v>80</v>
      </c>
    </row>
    <row r="103" spans="1:6" x14ac:dyDescent="0.25">
      <c r="A103" s="125" t="s">
        <v>121</v>
      </c>
      <c r="B103" s="21" t="s">
        <v>138</v>
      </c>
      <c r="C103" s="40" t="s">
        <v>385</v>
      </c>
      <c r="D103" s="56">
        <v>11474.2</v>
      </c>
      <c r="E103" s="56">
        <v>0</v>
      </c>
      <c r="F103" s="28">
        <v>4</v>
      </c>
    </row>
    <row r="104" spans="1:6" x14ac:dyDescent="0.25">
      <c r="A104" s="125"/>
      <c r="B104" s="21" t="s">
        <v>128</v>
      </c>
      <c r="C104" s="41" t="s">
        <v>386</v>
      </c>
      <c r="D104" s="56">
        <v>11199.19</v>
      </c>
      <c r="E104" s="56">
        <v>0</v>
      </c>
      <c r="F104" s="55">
        <v>1</v>
      </c>
    </row>
    <row r="105" spans="1:6" x14ac:dyDescent="0.25">
      <c r="A105" s="125"/>
      <c r="B105" s="21" t="s">
        <v>123</v>
      </c>
      <c r="C105" s="107" t="s">
        <v>362</v>
      </c>
      <c r="D105" s="56">
        <v>12386.78</v>
      </c>
      <c r="E105" s="56">
        <v>0</v>
      </c>
      <c r="F105" s="55">
        <v>1</v>
      </c>
    </row>
    <row r="106" spans="1:6" x14ac:dyDescent="0.25">
      <c r="A106" s="125"/>
      <c r="B106" s="21" t="s">
        <v>123</v>
      </c>
      <c r="C106" s="107" t="s">
        <v>387</v>
      </c>
      <c r="D106" s="56">
        <v>12386.78</v>
      </c>
      <c r="E106" s="56">
        <v>0</v>
      </c>
      <c r="F106" s="29">
        <v>1</v>
      </c>
    </row>
    <row r="107" spans="1:6" x14ac:dyDescent="0.25">
      <c r="A107" s="125"/>
      <c r="B107" s="21" t="s">
        <v>137</v>
      </c>
      <c r="C107" s="40" t="s">
        <v>388</v>
      </c>
      <c r="D107" s="56">
        <v>8724.1</v>
      </c>
      <c r="E107" s="56">
        <v>0</v>
      </c>
      <c r="F107" s="29">
        <v>1</v>
      </c>
    </row>
    <row r="108" spans="1:6" x14ac:dyDescent="0.25">
      <c r="A108" s="125"/>
      <c r="B108" s="21" t="s">
        <v>132</v>
      </c>
      <c r="C108" s="107" t="s">
        <v>389</v>
      </c>
      <c r="D108" s="56">
        <v>9346.2199999999993</v>
      </c>
      <c r="E108" s="56">
        <v>0</v>
      </c>
      <c r="F108" s="29">
        <v>3</v>
      </c>
    </row>
    <row r="109" spans="1:6" x14ac:dyDescent="0.25">
      <c r="A109" s="125"/>
      <c r="B109" s="21" t="s">
        <v>133</v>
      </c>
      <c r="C109" s="41" t="s">
        <v>390</v>
      </c>
      <c r="D109" s="56">
        <v>10481.280000000001</v>
      </c>
      <c r="E109" s="56">
        <v>0</v>
      </c>
      <c r="F109" s="29">
        <v>1</v>
      </c>
    </row>
    <row r="110" spans="1:6" x14ac:dyDescent="0.25">
      <c r="A110" s="125"/>
      <c r="B110" s="21" t="s">
        <v>129</v>
      </c>
      <c r="C110" s="41" t="s">
        <v>368</v>
      </c>
      <c r="D110" s="56">
        <v>11529.82</v>
      </c>
      <c r="E110" s="56">
        <v>0</v>
      </c>
      <c r="F110" s="55">
        <v>1</v>
      </c>
    </row>
    <row r="111" spans="1:6" x14ac:dyDescent="0.25">
      <c r="A111" s="125"/>
      <c r="B111" s="21" t="s">
        <v>142</v>
      </c>
      <c r="C111" s="27">
        <v>3</v>
      </c>
      <c r="D111" s="56">
        <v>7852.72</v>
      </c>
      <c r="E111" s="56">
        <v>0</v>
      </c>
      <c r="F111" s="29">
        <v>2</v>
      </c>
    </row>
    <row r="112" spans="1:6" x14ac:dyDescent="0.25">
      <c r="A112" s="125"/>
      <c r="B112" s="21" t="s">
        <v>141</v>
      </c>
      <c r="C112" s="107" t="s">
        <v>390</v>
      </c>
      <c r="D112" s="56">
        <v>10481.280000000001</v>
      </c>
      <c r="E112" s="56">
        <v>0</v>
      </c>
      <c r="F112" s="29">
        <v>1</v>
      </c>
    </row>
    <row r="113" spans="1:6" x14ac:dyDescent="0.25">
      <c r="A113" s="125"/>
      <c r="B113" s="21" t="s">
        <v>136</v>
      </c>
      <c r="C113" s="40" t="s">
        <v>385</v>
      </c>
      <c r="D113" s="56">
        <v>11474.2</v>
      </c>
      <c r="E113" s="56">
        <v>0</v>
      </c>
      <c r="F113" s="29">
        <v>1</v>
      </c>
    </row>
    <row r="114" spans="1:6" x14ac:dyDescent="0.25">
      <c r="A114" s="125"/>
      <c r="B114" s="21" t="s">
        <v>126</v>
      </c>
      <c r="C114" s="27" t="s">
        <v>343</v>
      </c>
      <c r="D114" s="56">
        <v>23857.89</v>
      </c>
      <c r="E114" s="56">
        <v>0</v>
      </c>
      <c r="F114" s="55">
        <v>1</v>
      </c>
    </row>
    <row r="115" spans="1:6" x14ac:dyDescent="0.25">
      <c r="A115" s="125"/>
      <c r="B115" s="21" t="s">
        <v>69</v>
      </c>
      <c r="C115" s="107" t="s">
        <v>391</v>
      </c>
      <c r="D115" s="56">
        <v>7998</v>
      </c>
      <c r="E115" s="56">
        <v>0</v>
      </c>
      <c r="F115" s="55">
        <v>5</v>
      </c>
    </row>
    <row r="116" spans="1:6" x14ac:dyDescent="0.25">
      <c r="A116" s="125"/>
      <c r="B116" s="21" t="s">
        <v>125</v>
      </c>
      <c r="C116" s="40" t="s">
        <v>392</v>
      </c>
      <c r="D116" s="56">
        <v>10300</v>
      </c>
      <c r="E116" s="56">
        <v>0</v>
      </c>
      <c r="F116" s="55">
        <v>2</v>
      </c>
    </row>
    <row r="117" spans="1:6" x14ac:dyDescent="0.25">
      <c r="A117" s="125"/>
      <c r="B117" s="21" t="s">
        <v>124</v>
      </c>
      <c r="C117" s="27" t="s">
        <v>393</v>
      </c>
      <c r="D117" s="56">
        <v>17328.72</v>
      </c>
      <c r="E117" s="56">
        <v>0</v>
      </c>
      <c r="F117" s="55">
        <v>1</v>
      </c>
    </row>
    <row r="118" spans="1:6" x14ac:dyDescent="0.25">
      <c r="A118" s="125"/>
      <c r="B118" s="21" t="s">
        <v>134</v>
      </c>
      <c r="C118" s="107" t="s">
        <v>394</v>
      </c>
      <c r="D118" s="56">
        <v>24326.54</v>
      </c>
      <c r="E118" s="56">
        <v>0</v>
      </c>
      <c r="F118" s="29">
        <v>1</v>
      </c>
    </row>
    <row r="119" spans="1:6" x14ac:dyDescent="0.25">
      <c r="A119" s="125"/>
      <c r="B119" s="21" t="s">
        <v>139</v>
      </c>
      <c r="C119" s="107" t="s">
        <v>395</v>
      </c>
      <c r="D119" s="56">
        <v>16533.560000000001</v>
      </c>
      <c r="E119" s="56">
        <v>0</v>
      </c>
      <c r="F119" s="29">
        <v>1</v>
      </c>
    </row>
    <row r="120" spans="1:6" x14ac:dyDescent="0.25">
      <c r="A120" s="125"/>
      <c r="B120" s="21" t="s">
        <v>130</v>
      </c>
      <c r="C120" s="107" t="s">
        <v>346</v>
      </c>
      <c r="D120" s="56">
        <v>16533.560000000001</v>
      </c>
      <c r="E120" s="56">
        <v>0</v>
      </c>
      <c r="F120" s="55">
        <v>1</v>
      </c>
    </row>
    <row r="121" spans="1:6" x14ac:dyDescent="0.25">
      <c r="A121" s="125"/>
      <c r="B121" s="21" t="s">
        <v>143</v>
      </c>
      <c r="C121" s="26" t="s">
        <v>362</v>
      </c>
      <c r="D121" s="56">
        <v>17030.02</v>
      </c>
      <c r="E121" s="56">
        <v>0</v>
      </c>
      <c r="F121" s="29">
        <v>1</v>
      </c>
    </row>
    <row r="122" spans="1:6" x14ac:dyDescent="0.25">
      <c r="A122" s="125"/>
      <c r="B122" s="21" t="s">
        <v>144</v>
      </c>
      <c r="C122" s="107" t="s">
        <v>396</v>
      </c>
      <c r="D122" s="56">
        <v>23946.47</v>
      </c>
      <c r="E122" s="56">
        <v>0</v>
      </c>
      <c r="F122" s="29">
        <v>1</v>
      </c>
    </row>
    <row r="123" spans="1:6" x14ac:dyDescent="0.25">
      <c r="A123" s="125"/>
      <c r="B123" s="21" t="s">
        <v>140</v>
      </c>
      <c r="C123" s="107" t="s">
        <v>346</v>
      </c>
      <c r="D123" s="56">
        <v>16533.560000000001</v>
      </c>
      <c r="E123" s="56">
        <v>0</v>
      </c>
      <c r="F123" s="29">
        <v>1</v>
      </c>
    </row>
    <row r="124" spans="1:6" x14ac:dyDescent="0.25">
      <c r="A124" s="125"/>
      <c r="B124" s="21" t="s">
        <v>127</v>
      </c>
      <c r="C124" s="27" t="s">
        <v>397</v>
      </c>
      <c r="D124" s="56">
        <v>22062.600000000002</v>
      </c>
      <c r="E124" s="56">
        <v>0</v>
      </c>
      <c r="F124" s="55">
        <v>1</v>
      </c>
    </row>
    <row r="125" spans="1:6" x14ac:dyDescent="0.25">
      <c r="A125" s="125"/>
      <c r="B125" s="21" t="s">
        <v>135</v>
      </c>
      <c r="C125" s="41" t="s">
        <v>398</v>
      </c>
      <c r="D125" s="56">
        <v>17030.02</v>
      </c>
      <c r="E125" s="56">
        <v>0</v>
      </c>
      <c r="F125" s="29">
        <v>1</v>
      </c>
    </row>
    <row r="126" spans="1:6" x14ac:dyDescent="0.25">
      <c r="A126" s="125"/>
      <c r="B126" s="21" t="s">
        <v>131</v>
      </c>
      <c r="C126" s="40" t="s">
        <v>392</v>
      </c>
      <c r="D126" s="56">
        <v>10300</v>
      </c>
      <c r="E126" s="56">
        <v>0</v>
      </c>
      <c r="F126" s="29">
        <v>3</v>
      </c>
    </row>
    <row r="127" spans="1:6" ht="15.75" thickBot="1" x14ac:dyDescent="0.3">
      <c r="A127" s="125"/>
      <c r="B127" s="21" t="s">
        <v>122</v>
      </c>
      <c r="C127" s="27">
        <v>21</v>
      </c>
      <c r="D127" s="56">
        <v>30407.66</v>
      </c>
      <c r="E127" s="56">
        <v>0</v>
      </c>
      <c r="F127" s="59">
        <v>1</v>
      </c>
    </row>
    <row r="128" spans="1:6" ht="15.75" thickBot="1" x14ac:dyDescent="0.3">
      <c r="A128" s="19"/>
      <c r="C128" s="20"/>
      <c r="E128" s="20" t="s">
        <v>30</v>
      </c>
      <c r="F128" s="60">
        <f>SUM(F103:F127)</f>
        <v>38</v>
      </c>
    </row>
    <row r="129" spans="1:6" x14ac:dyDescent="0.25">
      <c r="A129" s="125" t="s">
        <v>145</v>
      </c>
      <c r="B129" s="22" t="s">
        <v>168</v>
      </c>
      <c r="C129" s="27" t="s">
        <v>362</v>
      </c>
      <c r="D129" s="52">
        <v>17030.02</v>
      </c>
      <c r="E129" s="52">
        <v>0</v>
      </c>
      <c r="F129" s="28">
        <v>1</v>
      </c>
    </row>
    <row r="130" spans="1:6" x14ac:dyDescent="0.25">
      <c r="A130" s="125"/>
      <c r="B130" s="22" t="s">
        <v>180</v>
      </c>
      <c r="C130" s="27" t="s">
        <v>399</v>
      </c>
      <c r="D130" s="61">
        <v>7643</v>
      </c>
      <c r="E130" s="52">
        <v>0</v>
      </c>
      <c r="F130" s="29">
        <v>5</v>
      </c>
    </row>
    <row r="131" spans="1:6" x14ac:dyDescent="0.25">
      <c r="A131" s="125"/>
      <c r="B131" s="22" t="s">
        <v>172</v>
      </c>
      <c r="C131" s="42" t="s">
        <v>400</v>
      </c>
      <c r="D131" s="52">
        <v>8793.11</v>
      </c>
      <c r="E131" s="52">
        <v>0</v>
      </c>
      <c r="F131" s="29">
        <v>1</v>
      </c>
    </row>
    <row r="132" spans="1:6" x14ac:dyDescent="0.25">
      <c r="A132" s="125"/>
      <c r="B132" s="22" t="s">
        <v>151</v>
      </c>
      <c r="C132" s="27">
        <v>7</v>
      </c>
      <c r="D132" s="52">
        <v>9045.4600000000009</v>
      </c>
      <c r="E132" s="52">
        <v>0</v>
      </c>
      <c r="F132" s="29">
        <v>6</v>
      </c>
    </row>
    <row r="133" spans="1:6" x14ac:dyDescent="0.25">
      <c r="A133" s="125"/>
      <c r="B133" s="22" t="s">
        <v>176</v>
      </c>
      <c r="C133" s="27" t="s">
        <v>401</v>
      </c>
      <c r="D133" s="52">
        <v>14205.76</v>
      </c>
      <c r="E133" s="52">
        <v>0</v>
      </c>
      <c r="F133" s="29">
        <v>1</v>
      </c>
    </row>
    <row r="134" spans="1:6" x14ac:dyDescent="0.25">
      <c r="A134" s="125"/>
      <c r="B134" s="22" t="s">
        <v>150</v>
      </c>
      <c r="C134" s="27">
        <v>14</v>
      </c>
      <c r="D134" s="52">
        <v>13679.43</v>
      </c>
      <c r="E134" s="52">
        <v>0</v>
      </c>
      <c r="F134" s="29">
        <v>1</v>
      </c>
    </row>
    <row r="135" spans="1:6" x14ac:dyDescent="0.25">
      <c r="A135" s="125"/>
      <c r="B135" s="22" t="s">
        <v>179</v>
      </c>
      <c r="C135" s="43">
        <v>2</v>
      </c>
      <c r="D135" s="52">
        <v>7526.0245999999997</v>
      </c>
      <c r="E135" s="52">
        <v>0</v>
      </c>
      <c r="F135" s="29">
        <v>1</v>
      </c>
    </row>
    <row r="136" spans="1:6" x14ac:dyDescent="0.25">
      <c r="A136" s="125"/>
      <c r="B136" s="22" t="s">
        <v>146</v>
      </c>
      <c r="C136" s="27">
        <v>21</v>
      </c>
      <c r="D136" s="52">
        <v>30407.66</v>
      </c>
      <c r="E136" s="52">
        <v>0</v>
      </c>
      <c r="F136" s="55">
        <v>1</v>
      </c>
    </row>
    <row r="137" spans="1:6" x14ac:dyDescent="0.25">
      <c r="A137" s="125"/>
      <c r="B137" s="22" t="s">
        <v>177</v>
      </c>
      <c r="C137" s="27" t="s">
        <v>343</v>
      </c>
      <c r="D137" s="52">
        <v>23857.89</v>
      </c>
      <c r="E137" s="52">
        <v>0</v>
      </c>
      <c r="F137" s="29">
        <v>1</v>
      </c>
    </row>
    <row r="138" spans="1:6" x14ac:dyDescent="0.25">
      <c r="A138" s="125"/>
      <c r="B138" s="22" t="s">
        <v>149</v>
      </c>
      <c r="C138" s="27">
        <v>11</v>
      </c>
      <c r="D138" s="52">
        <v>10855.17</v>
      </c>
      <c r="E138" s="52">
        <v>0</v>
      </c>
      <c r="F138" s="29">
        <v>1</v>
      </c>
    </row>
    <row r="139" spans="1:6" x14ac:dyDescent="0.25">
      <c r="A139" s="125"/>
      <c r="B139" s="22" t="s">
        <v>152</v>
      </c>
      <c r="C139" s="27">
        <v>13</v>
      </c>
      <c r="D139" s="52">
        <v>12432.1</v>
      </c>
      <c r="E139" s="52">
        <v>0</v>
      </c>
      <c r="F139" s="29">
        <v>1</v>
      </c>
    </row>
    <row r="140" spans="1:6" x14ac:dyDescent="0.25">
      <c r="A140" s="125"/>
      <c r="B140" s="22" t="s">
        <v>173</v>
      </c>
      <c r="C140" s="26" t="s">
        <v>348</v>
      </c>
      <c r="D140" s="52">
        <v>12431.07</v>
      </c>
      <c r="E140" s="52">
        <v>0</v>
      </c>
      <c r="F140" s="29">
        <v>1</v>
      </c>
    </row>
    <row r="141" spans="1:6" x14ac:dyDescent="0.25">
      <c r="A141" s="125"/>
      <c r="B141" s="22" t="s">
        <v>147</v>
      </c>
      <c r="C141" s="27">
        <v>7</v>
      </c>
      <c r="D141" s="52">
        <v>9045.4600000000009</v>
      </c>
      <c r="E141" s="52">
        <v>0</v>
      </c>
      <c r="F141" s="29">
        <v>1</v>
      </c>
    </row>
    <row r="142" spans="1:6" x14ac:dyDescent="0.25">
      <c r="A142" s="125"/>
      <c r="B142" s="22" t="s">
        <v>162</v>
      </c>
      <c r="C142" s="27" t="s">
        <v>374</v>
      </c>
      <c r="D142" s="52">
        <v>8431.58</v>
      </c>
      <c r="E142" s="52">
        <v>0</v>
      </c>
      <c r="F142" s="29">
        <v>1</v>
      </c>
    </row>
    <row r="143" spans="1:6" x14ac:dyDescent="0.25">
      <c r="A143" s="125"/>
      <c r="B143" s="22" t="s">
        <v>174</v>
      </c>
      <c r="C143" s="27" t="s">
        <v>366</v>
      </c>
      <c r="D143" s="52">
        <v>9730.41</v>
      </c>
      <c r="E143" s="52">
        <v>0</v>
      </c>
      <c r="F143" s="29">
        <v>1</v>
      </c>
    </row>
    <row r="144" spans="1:6" x14ac:dyDescent="0.25">
      <c r="A144" s="125"/>
      <c r="B144" s="21" t="s">
        <v>184</v>
      </c>
      <c r="C144" s="44">
        <v>13</v>
      </c>
      <c r="D144" s="61">
        <v>12069</v>
      </c>
      <c r="E144" s="52">
        <v>0</v>
      </c>
      <c r="F144" s="29">
        <v>1</v>
      </c>
    </row>
    <row r="145" spans="1:6" x14ac:dyDescent="0.25">
      <c r="A145" s="125"/>
      <c r="B145" s="22" t="s">
        <v>175</v>
      </c>
      <c r="C145" s="42">
        <v>1</v>
      </c>
      <c r="D145" s="52">
        <v>6838.17</v>
      </c>
      <c r="E145" s="52">
        <v>0</v>
      </c>
      <c r="F145" s="29">
        <v>1</v>
      </c>
    </row>
    <row r="146" spans="1:6" x14ac:dyDescent="0.25">
      <c r="A146" s="125"/>
      <c r="B146" s="22" t="s">
        <v>157</v>
      </c>
      <c r="C146" s="27">
        <v>15</v>
      </c>
      <c r="D146" s="52">
        <v>15270.78</v>
      </c>
      <c r="E146" s="52">
        <v>0</v>
      </c>
      <c r="F146" s="29">
        <v>1</v>
      </c>
    </row>
    <row r="147" spans="1:6" x14ac:dyDescent="0.25">
      <c r="A147" s="125"/>
      <c r="B147" s="22" t="s">
        <v>148</v>
      </c>
      <c r="C147" s="27" t="s">
        <v>362</v>
      </c>
      <c r="D147" s="52">
        <v>17030.02</v>
      </c>
      <c r="E147" s="52">
        <v>0</v>
      </c>
      <c r="F147" s="29">
        <v>1</v>
      </c>
    </row>
    <row r="148" spans="1:6" x14ac:dyDescent="0.25">
      <c r="A148" s="125"/>
      <c r="B148" s="22" t="s">
        <v>156</v>
      </c>
      <c r="C148" s="27">
        <v>18</v>
      </c>
      <c r="D148" s="52">
        <v>21892.65</v>
      </c>
      <c r="E148" s="52">
        <v>0</v>
      </c>
      <c r="F148" s="29">
        <v>1</v>
      </c>
    </row>
    <row r="149" spans="1:6" x14ac:dyDescent="0.25">
      <c r="A149" s="125"/>
      <c r="B149" s="22" t="s">
        <v>167</v>
      </c>
      <c r="C149" s="26" t="s">
        <v>362</v>
      </c>
      <c r="D149" s="52">
        <v>17030.02</v>
      </c>
      <c r="E149" s="52">
        <v>0</v>
      </c>
      <c r="F149" s="29">
        <v>1</v>
      </c>
    </row>
    <row r="150" spans="1:6" x14ac:dyDescent="0.25">
      <c r="A150" s="125"/>
      <c r="B150" s="22" t="s">
        <v>158</v>
      </c>
      <c r="C150" s="26" t="s">
        <v>345</v>
      </c>
      <c r="D150" s="52">
        <v>14596.130000000001</v>
      </c>
      <c r="E150" s="52">
        <v>0</v>
      </c>
      <c r="F150" s="29">
        <v>1</v>
      </c>
    </row>
    <row r="151" spans="1:6" x14ac:dyDescent="0.25">
      <c r="A151" s="125"/>
      <c r="B151" s="22" t="s">
        <v>171</v>
      </c>
      <c r="C151" s="27" t="s">
        <v>346</v>
      </c>
      <c r="D151" s="52">
        <v>16533.560000000001</v>
      </c>
      <c r="E151" s="52">
        <v>0</v>
      </c>
      <c r="F151" s="29">
        <v>1</v>
      </c>
    </row>
    <row r="152" spans="1:6" x14ac:dyDescent="0.25">
      <c r="A152" s="125"/>
      <c r="B152" s="22" t="s">
        <v>154</v>
      </c>
      <c r="C152" s="27" t="s">
        <v>402</v>
      </c>
      <c r="D152" s="52">
        <v>8221.9750000000004</v>
      </c>
      <c r="E152" s="52">
        <v>0</v>
      </c>
      <c r="F152" s="29">
        <v>1</v>
      </c>
    </row>
    <row r="153" spans="1:6" x14ac:dyDescent="0.25">
      <c r="A153" s="125"/>
      <c r="B153" s="22" t="s">
        <v>169</v>
      </c>
      <c r="C153" s="107" t="s">
        <v>403</v>
      </c>
      <c r="D153" s="52">
        <v>8258.5400000000009</v>
      </c>
      <c r="E153" s="52">
        <v>0</v>
      </c>
      <c r="F153" s="29">
        <v>1</v>
      </c>
    </row>
    <row r="154" spans="1:6" x14ac:dyDescent="0.25">
      <c r="A154" s="125"/>
      <c r="B154" s="22" t="s">
        <v>153</v>
      </c>
      <c r="C154" s="27" t="s">
        <v>404</v>
      </c>
      <c r="D154" s="52">
        <v>3504.06</v>
      </c>
      <c r="E154" s="52">
        <v>0</v>
      </c>
      <c r="F154" s="29">
        <v>1</v>
      </c>
    </row>
    <row r="155" spans="1:6" x14ac:dyDescent="0.25">
      <c r="A155" s="125"/>
      <c r="B155" s="22" t="s">
        <v>155</v>
      </c>
      <c r="C155" s="27" t="s">
        <v>366</v>
      </c>
      <c r="D155" s="52">
        <v>9730.41</v>
      </c>
      <c r="E155" s="52">
        <v>0</v>
      </c>
      <c r="F155" s="29">
        <v>1</v>
      </c>
    </row>
    <row r="156" spans="1:6" x14ac:dyDescent="0.25">
      <c r="A156" s="125"/>
      <c r="B156" s="22" t="s">
        <v>183</v>
      </c>
      <c r="C156" s="44">
        <v>1</v>
      </c>
      <c r="D156" s="52">
        <v>6838.17</v>
      </c>
      <c r="E156" s="52">
        <v>0</v>
      </c>
      <c r="F156" s="29">
        <v>1</v>
      </c>
    </row>
    <row r="157" spans="1:6" x14ac:dyDescent="0.25">
      <c r="A157" s="125"/>
      <c r="B157" s="22" t="s">
        <v>181</v>
      </c>
      <c r="C157" s="45">
        <v>1</v>
      </c>
      <c r="D157" s="52">
        <v>6839.2</v>
      </c>
      <c r="E157" s="52">
        <v>0</v>
      </c>
      <c r="F157" s="29">
        <v>1</v>
      </c>
    </row>
    <row r="158" spans="1:6" x14ac:dyDescent="0.25">
      <c r="A158" s="125"/>
      <c r="B158" s="22" t="s">
        <v>182</v>
      </c>
      <c r="C158" s="45" t="s">
        <v>362</v>
      </c>
      <c r="D158" s="52">
        <v>17030.02</v>
      </c>
      <c r="E158" s="52">
        <v>0</v>
      </c>
      <c r="F158" s="29">
        <v>1</v>
      </c>
    </row>
    <row r="159" spans="1:6" x14ac:dyDescent="0.25">
      <c r="A159" s="125"/>
      <c r="B159" s="22" t="s">
        <v>166</v>
      </c>
      <c r="C159" s="27" t="s">
        <v>405</v>
      </c>
      <c r="D159" s="52">
        <v>4865.72</v>
      </c>
      <c r="E159" s="52">
        <v>0</v>
      </c>
      <c r="F159" s="29">
        <v>1</v>
      </c>
    </row>
    <row r="160" spans="1:6" x14ac:dyDescent="0.25">
      <c r="A160" s="125"/>
      <c r="B160" s="22" t="s">
        <v>159</v>
      </c>
      <c r="C160" s="27">
        <v>7</v>
      </c>
      <c r="D160" s="52">
        <v>9045.4600000000009</v>
      </c>
      <c r="E160" s="52">
        <v>0</v>
      </c>
      <c r="F160" s="29">
        <v>13</v>
      </c>
    </row>
    <row r="161" spans="1:6" x14ac:dyDescent="0.25">
      <c r="A161" s="125"/>
      <c r="B161" s="22" t="s">
        <v>160</v>
      </c>
      <c r="C161" s="26">
        <v>7</v>
      </c>
      <c r="D161" s="52">
        <v>9045.4600000000009</v>
      </c>
      <c r="E161" s="52">
        <v>0</v>
      </c>
      <c r="F161" s="29">
        <v>1</v>
      </c>
    </row>
    <row r="162" spans="1:6" x14ac:dyDescent="0.25">
      <c r="A162" s="125"/>
      <c r="B162" s="22" t="s">
        <v>178</v>
      </c>
      <c r="C162" s="27">
        <v>1</v>
      </c>
      <c r="D162" s="52">
        <v>6838.17</v>
      </c>
      <c r="E162" s="52">
        <v>0</v>
      </c>
      <c r="F162" s="29">
        <v>3</v>
      </c>
    </row>
    <row r="163" spans="1:6" x14ac:dyDescent="0.25">
      <c r="A163" s="125"/>
      <c r="B163" s="22" t="s">
        <v>165</v>
      </c>
      <c r="C163" s="27" t="s">
        <v>406</v>
      </c>
      <c r="D163" s="52">
        <v>4847.18</v>
      </c>
      <c r="E163" s="52">
        <v>0</v>
      </c>
      <c r="F163" s="29">
        <v>2</v>
      </c>
    </row>
    <row r="164" spans="1:6" x14ac:dyDescent="0.25">
      <c r="A164" s="125"/>
      <c r="B164" s="22" t="s">
        <v>164</v>
      </c>
      <c r="C164" s="27" t="s">
        <v>338</v>
      </c>
      <c r="D164" s="52">
        <v>7464.41</v>
      </c>
      <c r="E164" s="52">
        <v>0</v>
      </c>
      <c r="F164" s="29">
        <v>3</v>
      </c>
    </row>
    <row r="165" spans="1:6" x14ac:dyDescent="0.25">
      <c r="A165" s="125"/>
      <c r="B165" s="22" t="s">
        <v>161</v>
      </c>
      <c r="C165" s="27" t="s">
        <v>405</v>
      </c>
      <c r="D165" s="52">
        <v>4865.72</v>
      </c>
      <c r="E165" s="52">
        <v>0</v>
      </c>
      <c r="F165" s="29">
        <v>1</v>
      </c>
    </row>
    <row r="166" spans="1:6" x14ac:dyDescent="0.25">
      <c r="A166" s="125"/>
      <c r="B166" s="22" t="s">
        <v>48</v>
      </c>
      <c r="C166" s="44" t="s">
        <v>407</v>
      </c>
      <c r="D166" s="52">
        <v>8487.2000000000007</v>
      </c>
      <c r="E166" s="52">
        <v>0</v>
      </c>
      <c r="F166" s="29">
        <v>1</v>
      </c>
    </row>
    <row r="167" spans="1:6" x14ac:dyDescent="0.25">
      <c r="A167" s="125"/>
      <c r="B167" s="22" t="s">
        <v>29</v>
      </c>
      <c r="C167" s="26" t="s">
        <v>338</v>
      </c>
      <c r="D167" s="52">
        <v>7464.41</v>
      </c>
      <c r="E167" s="52">
        <v>0</v>
      </c>
      <c r="F167" s="55">
        <v>6</v>
      </c>
    </row>
    <row r="168" spans="1:6" x14ac:dyDescent="0.25">
      <c r="A168" s="125"/>
      <c r="B168" s="22" t="s">
        <v>112</v>
      </c>
      <c r="C168" s="27" t="s">
        <v>408</v>
      </c>
      <c r="D168" s="52">
        <v>6550.8</v>
      </c>
      <c r="E168" s="52">
        <v>0</v>
      </c>
      <c r="F168" s="29">
        <v>1</v>
      </c>
    </row>
    <row r="169" spans="1:6" ht="15.75" thickBot="1" x14ac:dyDescent="0.3">
      <c r="A169" s="125"/>
      <c r="B169" s="22" t="s">
        <v>170</v>
      </c>
      <c r="C169" s="27" t="s">
        <v>409</v>
      </c>
      <c r="D169" s="52">
        <v>6800.06</v>
      </c>
      <c r="E169" s="52">
        <v>0</v>
      </c>
      <c r="F169" s="53">
        <v>2</v>
      </c>
    </row>
    <row r="170" spans="1:6" ht="15.75" thickBot="1" x14ac:dyDescent="0.3">
      <c r="A170" s="19"/>
      <c r="C170" s="20"/>
      <c r="E170" s="20" t="s">
        <v>30</v>
      </c>
      <c r="F170" s="60">
        <f>SUM(F129:F169)</f>
        <v>73</v>
      </c>
    </row>
    <row r="171" spans="1:6" x14ac:dyDescent="0.25">
      <c r="A171" s="125" t="s">
        <v>185</v>
      </c>
      <c r="B171" s="21" t="s">
        <v>206</v>
      </c>
      <c r="C171" s="27" t="s">
        <v>410</v>
      </c>
      <c r="D171" s="52">
        <v>15705.44</v>
      </c>
      <c r="E171" s="52">
        <v>0</v>
      </c>
      <c r="F171" s="28">
        <v>1</v>
      </c>
    </row>
    <row r="172" spans="1:6" x14ac:dyDescent="0.25">
      <c r="A172" s="125"/>
      <c r="B172" s="21" t="s">
        <v>203</v>
      </c>
      <c r="C172" s="27" t="s">
        <v>411</v>
      </c>
      <c r="D172" s="52">
        <v>8096.83</v>
      </c>
      <c r="E172" s="52">
        <v>0</v>
      </c>
      <c r="F172" s="29">
        <v>2</v>
      </c>
    </row>
    <row r="173" spans="1:6" x14ac:dyDescent="0.25">
      <c r="A173" s="125"/>
      <c r="B173" s="21" t="s">
        <v>197</v>
      </c>
      <c r="C173" s="27" t="s">
        <v>381</v>
      </c>
      <c r="D173" s="52">
        <v>7918.64</v>
      </c>
      <c r="E173" s="52">
        <v>0</v>
      </c>
      <c r="F173" s="29">
        <v>3</v>
      </c>
    </row>
    <row r="174" spans="1:6" x14ac:dyDescent="0.25">
      <c r="A174" s="125"/>
      <c r="B174" s="21" t="s">
        <v>209</v>
      </c>
      <c r="C174" s="27" t="s">
        <v>410</v>
      </c>
      <c r="D174" s="52">
        <v>15705.44</v>
      </c>
      <c r="E174" s="52">
        <v>0</v>
      </c>
      <c r="F174" s="29">
        <v>1</v>
      </c>
    </row>
    <row r="175" spans="1:6" x14ac:dyDescent="0.25">
      <c r="A175" s="125"/>
      <c r="B175" s="21" t="s">
        <v>217</v>
      </c>
      <c r="C175" s="27" t="s">
        <v>412</v>
      </c>
      <c r="D175" s="52">
        <v>10436.99</v>
      </c>
      <c r="E175" s="52">
        <v>0</v>
      </c>
      <c r="F175" s="29">
        <v>0</v>
      </c>
    </row>
    <row r="176" spans="1:6" x14ac:dyDescent="0.25">
      <c r="A176" s="125"/>
      <c r="B176" s="21" t="s">
        <v>208</v>
      </c>
      <c r="C176" s="27">
        <v>11</v>
      </c>
      <c r="D176" s="52">
        <v>10855.17</v>
      </c>
      <c r="E176" s="52">
        <v>0</v>
      </c>
      <c r="F176" s="29">
        <v>1</v>
      </c>
    </row>
    <row r="177" spans="1:6" x14ac:dyDescent="0.25">
      <c r="A177" s="125"/>
      <c r="B177" s="21" t="s">
        <v>211</v>
      </c>
      <c r="C177" s="27" t="s">
        <v>410</v>
      </c>
      <c r="D177" s="52">
        <v>15705.44</v>
      </c>
      <c r="E177" s="52">
        <v>0</v>
      </c>
      <c r="F177" s="29">
        <v>2</v>
      </c>
    </row>
    <row r="178" spans="1:6" x14ac:dyDescent="0.25">
      <c r="A178" s="125"/>
      <c r="B178" s="21" t="s">
        <v>220</v>
      </c>
      <c r="C178" s="27" t="s">
        <v>358</v>
      </c>
      <c r="D178" s="61">
        <v>12135</v>
      </c>
      <c r="E178" s="52">
        <v>0</v>
      </c>
      <c r="F178" s="29">
        <v>1</v>
      </c>
    </row>
    <row r="179" spans="1:6" x14ac:dyDescent="0.25">
      <c r="A179" s="125"/>
      <c r="B179" s="21" t="s">
        <v>186</v>
      </c>
      <c r="C179" s="27">
        <v>21</v>
      </c>
      <c r="D179" s="52">
        <v>30407.66</v>
      </c>
      <c r="E179" s="52">
        <v>0</v>
      </c>
      <c r="F179" s="29">
        <v>1</v>
      </c>
    </row>
    <row r="180" spans="1:6" x14ac:dyDescent="0.25">
      <c r="A180" s="125"/>
      <c r="B180" s="21" t="s">
        <v>200</v>
      </c>
      <c r="C180" s="27" t="s">
        <v>413</v>
      </c>
      <c r="D180" s="52">
        <v>15100.83</v>
      </c>
      <c r="E180" s="52">
        <v>0</v>
      </c>
      <c r="F180" s="29">
        <v>1</v>
      </c>
    </row>
    <row r="181" spans="1:6" x14ac:dyDescent="0.25">
      <c r="A181" s="125"/>
      <c r="B181" s="21" t="s">
        <v>205</v>
      </c>
      <c r="C181" s="26" t="s">
        <v>413</v>
      </c>
      <c r="D181" s="52">
        <v>15100.83</v>
      </c>
      <c r="E181" s="52">
        <v>0</v>
      </c>
      <c r="F181" s="29">
        <v>2</v>
      </c>
    </row>
    <row r="182" spans="1:6" x14ac:dyDescent="0.25">
      <c r="A182" s="125"/>
      <c r="B182" s="21" t="s">
        <v>189</v>
      </c>
      <c r="C182" s="27" t="s">
        <v>343</v>
      </c>
      <c r="D182" s="52">
        <v>23857.89</v>
      </c>
      <c r="E182" s="52">
        <v>0</v>
      </c>
      <c r="F182" s="29">
        <v>1</v>
      </c>
    </row>
    <row r="183" spans="1:6" x14ac:dyDescent="0.25">
      <c r="A183" s="125"/>
      <c r="B183" s="21" t="s">
        <v>198</v>
      </c>
      <c r="C183" s="27" t="s">
        <v>352</v>
      </c>
      <c r="D183" s="52">
        <v>26758.37</v>
      </c>
      <c r="E183" s="52">
        <v>0</v>
      </c>
      <c r="F183" s="29">
        <v>1</v>
      </c>
    </row>
    <row r="184" spans="1:6" x14ac:dyDescent="0.25">
      <c r="A184" s="125"/>
      <c r="B184" s="21" t="s">
        <v>210</v>
      </c>
      <c r="C184" s="27" t="s">
        <v>343</v>
      </c>
      <c r="D184" s="52">
        <v>23857.89</v>
      </c>
      <c r="E184" s="52">
        <v>0</v>
      </c>
      <c r="F184" s="29">
        <v>1</v>
      </c>
    </row>
    <row r="185" spans="1:6" x14ac:dyDescent="0.25">
      <c r="A185" s="125"/>
      <c r="B185" s="21" t="s">
        <v>187</v>
      </c>
      <c r="C185" s="26" t="s">
        <v>410</v>
      </c>
      <c r="D185" s="52">
        <v>15705.44</v>
      </c>
      <c r="E185" s="52">
        <v>0</v>
      </c>
      <c r="F185" s="29">
        <v>1</v>
      </c>
    </row>
    <row r="186" spans="1:6" x14ac:dyDescent="0.25">
      <c r="A186" s="125"/>
      <c r="B186" s="21" t="s">
        <v>202</v>
      </c>
      <c r="C186" s="27" t="s">
        <v>414</v>
      </c>
      <c r="D186" s="52">
        <v>19056.03</v>
      </c>
      <c r="E186" s="52">
        <v>0</v>
      </c>
      <c r="F186" s="29">
        <v>1</v>
      </c>
    </row>
    <row r="187" spans="1:6" x14ac:dyDescent="0.25">
      <c r="A187" s="125"/>
      <c r="B187" s="21" t="s">
        <v>219</v>
      </c>
      <c r="C187" s="40" t="s">
        <v>415</v>
      </c>
      <c r="D187" s="52">
        <v>13818.48</v>
      </c>
      <c r="E187" s="52">
        <v>0</v>
      </c>
      <c r="F187" s="29">
        <v>1</v>
      </c>
    </row>
    <row r="188" spans="1:6" x14ac:dyDescent="0.25">
      <c r="A188" s="125"/>
      <c r="B188" s="21" t="s">
        <v>191</v>
      </c>
      <c r="C188" s="27" t="s">
        <v>410</v>
      </c>
      <c r="D188" s="52">
        <v>15705.44</v>
      </c>
      <c r="E188" s="52">
        <v>0</v>
      </c>
      <c r="F188" s="29">
        <v>1</v>
      </c>
    </row>
    <row r="189" spans="1:6" x14ac:dyDescent="0.25">
      <c r="A189" s="125"/>
      <c r="B189" s="21" t="s">
        <v>192</v>
      </c>
      <c r="C189" s="27">
        <v>11</v>
      </c>
      <c r="D189" s="52">
        <v>10855.17</v>
      </c>
      <c r="E189" s="52">
        <v>0</v>
      </c>
      <c r="F189" s="29">
        <v>2</v>
      </c>
    </row>
    <row r="190" spans="1:6" x14ac:dyDescent="0.25">
      <c r="A190" s="125"/>
      <c r="B190" s="21" t="s">
        <v>190</v>
      </c>
      <c r="C190" s="27">
        <v>18</v>
      </c>
      <c r="D190" s="52">
        <v>21892.65</v>
      </c>
      <c r="E190" s="52">
        <v>0</v>
      </c>
      <c r="F190" s="29">
        <v>1</v>
      </c>
    </row>
    <row r="191" spans="1:6" x14ac:dyDescent="0.25">
      <c r="A191" s="125"/>
      <c r="B191" s="21" t="s">
        <v>218</v>
      </c>
      <c r="C191" s="27" t="s">
        <v>416</v>
      </c>
      <c r="D191" s="52">
        <v>16844.62</v>
      </c>
      <c r="E191" s="52">
        <v>0</v>
      </c>
      <c r="F191" s="29">
        <v>1</v>
      </c>
    </row>
    <row r="192" spans="1:6" x14ac:dyDescent="0.25">
      <c r="A192" s="125"/>
      <c r="B192" s="21" t="s">
        <v>194</v>
      </c>
      <c r="C192" s="27" t="s">
        <v>346</v>
      </c>
      <c r="D192" s="52">
        <v>16533.560000000001</v>
      </c>
      <c r="E192" s="52">
        <v>0</v>
      </c>
      <c r="F192" s="29">
        <v>1</v>
      </c>
    </row>
    <row r="193" spans="1:6" x14ac:dyDescent="0.25">
      <c r="A193" s="125"/>
      <c r="B193" s="21" t="s">
        <v>199</v>
      </c>
      <c r="C193" s="27" t="s">
        <v>396</v>
      </c>
      <c r="D193" s="52">
        <v>23946.47</v>
      </c>
      <c r="E193" s="52">
        <v>0</v>
      </c>
      <c r="F193" s="29">
        <v>1</v>
      </c>
    </row>
    <row r="194" spans="1:6" x14ac:dyDescent="0.25">
      <c r="A194" s="125"/>
      <c r="B194" s="21" t="s">
        <v>201</v>
      </c>
      <c r="C194" s="42" t="s">
        <v>396</v>
      </c>
      <c r="D194" s="52">
        <v>23946.47</v>
      </c>
      <c r="E194" s="52">
        <v>0</v>
      </c>
      <c r="F194" s="29">
        <v>1</v>
      </c>
    </row>
    <row r="195" spans="1:6" x14ac:dyDescent="0.25">
      <c r="A195" s="125"/>
      <c r="B195" s="21" t="s">
        <v>216</v>
      </c>
      <c r="C195" s="27" t="s">
        <v>410</v>
      </c>
      <c r="D195" s="52">
        <v>15705.44</v>
      </c>
      <c r="E195" s="52">
        <v>0</v>
      </c>
      <c r="F195" s="29">
        <v>1</v>
      </c>
    </row>
    <row r="196" spans="1:6" x14ac:dyDescent="0.25">
      <c r="A196" s="125"/>
      <c r="B196" s="21" t="s">
        <v>215</v>
      </c>
      <c r="C196" s="27" t="s">
        <v>351</v>
      </c>
      <c r="D196" s="52">
        <v>12164.300000000001</v>
      </c>
      <c r="E196" s="52">
        <v>0</v>
      </c>
      <c r="F196" s="29">
        <v>3</v>
      </c>
    </row>
    <row r="197" spans="1:6" x14ac:dyDescent="0.25">
      <c r="A197" s="125"/>
      <c r="B197" s="21" t="s">
        <v>212</v>
      </c>
      <c r="C197" s="27" t="s">
        <v>410</v>
      </c>
      <c r="D197" s="52">
        <v>15705.44</v>
      </c>
      <c r="E197" s="52">
        <v>0</v>
      </c>
      <c r="F197" s="29">
        <v>6</v>
      </c>
    </row>
    <row r="198" spans="1:6" x14ac:dyDescent="0.25">
      <c r="A198" s="125"/>
      <c r="B198" s="21" t="s">
        <v>213</v>
      </c>
      <c r="C198" s="27">
        <v>14</v>
      </c>
      <c r="D198" s="61">
        <v>13281</v>
      </c>
      <c r="E198" s="52">
        <v>0</v>
      </c>
      <c r="F198" s="29">
        <v>4</v>
      </c>
    </row>
    <row r="199" spans="1:6" x14ac:dyDescent="0.25">
      <c r="A199" s="125"/>
      <c r="B199" s="21" t="s">
        <v>214</v>
      </c>
      <c r="C199" s="27" t="s">
        <v>369</v>
      </c>
      <c r="D199" s="52">
        <v>12135.460000000001</v>
      </c>
      <c r="E199" s="52">
        <v>0</v>
      </c>
      <c r="F199" s="29">
        <v>7</v>
      </c>
    </row>
    <row r="200" spans="1:6" x14ac:dyDescent="0.25">
      <c r="A200" s="125"/>
      <c r="B200" s="21" t="s">
        <v>29</v>
      </c>
      <c r="C200" s="27" t="s">
        <v>349</v>
      </c>
      <c r="D200" s="52">
        <v>9859.16</v>
      </c>
      <c r="E200" s="52">
        <v>0</v>
      </c>
      <c r="F200" s="29">
        <v>1</v>
      </c>
    </row>
    <row r="201" spans="1:6" x14ac:dyDescent="0.25">
      <c r="A201" s="125"/>
      <c r="B201" s="21" t="s">
        <v>204</v>
      </c>
      <c r="C201" s="46" t="s">
        <v>417</v>
      </c>
      <c r="D201" s="61">
        <v>12069</v>
      </c>
      <c r="E201" s="52">
        <v>0</v>
      </c>
      <c r="F201" s="29">
        <v>6</v>
      </c>
    </row>
    <row r="202" spans="1:6" x14ac:dyDescent="0.25">
      <c r="A202" s="125"/>
      <c r="B202" s="21" t="s">
        <v>195</v>
      </c>
      <c r="C202" s="27" t="s">
        <v>351</v>
      </c>
      <c r="D202" s="52">
        <v>11315.58</v>
      </c>
      <c r="E202" s="52">
        <v>0</v>
      </c>
      <c r="F202" s="29">
        <v>1</v>
      </c>
    </row>
    <row r="203" spans="1:6" x14ac:dyDescent="0.25">
      <c r="A203" s="125"/>
      <c r="B203" s="21" t="s">
        <v>193</v>
      </c>
      <c r="C203" s="27" t="s">
        <v>418</v>
      </c>
      <c r="D203" s="52">
        <v>13153.1</v>
      </c>
      <c r="E203" s="52">
        <v>0</v>
      </c>
      <c r="F203" s="29">
        <v>1</v>
      </c>
    </row>
    <row r="204" spans="1:6" x14ac:dyDescent="0.25">
      <c r="A204" s="125"/>
      <c r="B204" s="21" t="s">
        <v>188</v>
      </c>
      <c r="C204" s="27">
        <v>11</v>
      </c>
      <c r="D204" s="52">
        <v>10855.17</v>
      </c>
      <c r="E204" s="52">
        <v>0</v>
      </c>
      <c r="F204" s="29">
        <v>1</v>
      </c>
    </row>
    <row r="205" spans="1:6" x14ac:dyDescent="0.25">
      <c r="A205" s="125"/>
      <c r="B205" s="21" t="s">
        <v>196</v>
      </c>
      <c r="C205" s="27" t="s">
        <v>419</v>
      </c>
      <c r="D205" s="52">
        <v>14474.59</v>
      </c>
      <c r="E205" s="52">
        <v>0</v>
      </c>
      <c r="F205" s="29">
        <v>1</v>
      </c>
    </row>
    <row r="206" spans="1:6" x14ac:dyDescent="0.25">
      <c r="A206" s="125"/>
      <c r="B206" s="21" t="s">
        <v>207</v>
      </c>
      <c r="C206" s="27" t="s">
        <v>419</v>
      </c>
      <c r="D206" s="52">
        <v>14474.59</v>
      </c>
      <c r="E206" s="52">
        <v>0</v>
      </c>
      <c r="F206" s="29">
        <v>1</v>
      </c>
    </row>
    <row r="207" spans="1:6" ht="15.75" thickBot="1" x14ac:dyDescent="0.3">
      <c r="A207" s="125"/>
      <c r="B207" s="21" t="s">
        <v>544</v>
      </c>
      <c r="C207" s="27" t="s">
        <v>374</v>
      </c>
      <c r="D207" s="106">
        <v>8186</v>
      </c>
      <c r="E207" s="52">
        <v>0</v>
      </c>
      <c r="F207" s="53">
        <v>1</v>
      </c>
    </row>
    <row r="208" spans="1:6" ht="15.75" thickBot="1" x14ac:dyDescent="0.3">
      <c r="A208" s="19"/>
      <c r="C208" s="20"/>
      <c r="E208" s="20" t="s">
        <v>30</v>
      </c>
      <c r="F208" s="54">
        <f>SUM(F171:F207)</f>
        <v>63</v>
      </c>
    </row>
    <row r="209" spans="1:6" x14ac:dyDescent="0.25">
      <c r="A209" s="125" t="s">
        <v>221</v>
      </c>
      <c r="B209" s="21" t="s">
        <v>222</v>
      </c>
      <c r="C209" s="47">
        <v>21</v>
      </c>
      <c r="D209" s="52">
        <v>30407.66</v>
      </c>
      <c r="E209" s="52">
        <v>0</v>
      </c>
      <c r="F209" s="28">
        <v>1</v>
      </c>
    </row>
    <row r="210" spans="1:6" x14ac:dyDescent="0.25">
      <c r="A210" s="125"/>
      <c r="B210" s="21" t="s">
        <v>223</v>
      </c>
      <c r="C210" s="48" t="s">
        <v>362</v>
      </c>
      <c r="D210" s="52">
        <v>17030.02</v>
      </c>
      <c r="E210" s="52">
        <v>0</v>
      </c>
      <c r="F210" s="29">
        <v>1</v>
      </c>
    </row>
    <row r="211" spans="1:6" x14ac:dyDescent="0.25">
      <c r="A211" s="125"/>
      <c r="B211" s="21" t="s">
        <v>224</v>
      </c>
      <c r="C211" s="25" t="s">
        <v>362</v>
      </c>
      <c r="D211" s="52">
        <v>16533.560000000001</v>
      </c>
      <c r="E211" s="52">
        <v>0</v>
      </c>
      <c r="F211" s="29">
        <v>1</v>
      </c>
    </row>
    <row r="212" spans="1:6" x14ac:dyDescent="0.25">
      <c r="A212" s="125"/>
      <c r="B212" s="21" t="s">
        <v>225</v>
      </c>
      <c r="C212" s="46" t="s">
        <v>362</v>
      </c>
      <c r="D212" s="52">
        <v>17030.02</v>
      </c>
      <c r="E212" s="52">
        <v>0</v>
      </c>
      <c r="F212" s="29">
        <v>1</v>
      </c>
    </row>
    <row r="213" spans="1:6" x14ac:dyDescent="0.25">
      <c r="A213" s="125"/>
      <c r="B213" s="21" t="s">
        <v>226</v>
      </c>
      <c r="C213" s="46" t="s">
        <v>420</v>
      </c>
      <c r="D213" s="52">
        <v>6833.02</v>
      </c>
      <c r="E213" s="52">
        <v>0</v>
      </c>
      <c r="F213" s="29">
        <v>1</v>
      </c>
    </row>
    <row r="214" spans="1:6" x14ac:dyDescent="0.25">
      <c r="A214" s="125"/>
      <c r="B214" s="21" t="s">
        <v>227</v>
      </c>
      <c r="C214" s="49" t="s">
        <v>421</v>
      </c>
      <c r="D214" s="52">
        <v>9113.44</v>
      </c>
      <c r="E214" s="52">
        <v>0</v>
      </c>
      <c r="F214" s="29">
        <v>2</v>
      </c>
    </row>
    <row r="215" spans="1:6" ht="15.75" thickBot="1" x14ac:dyDescent="0.3">
      <c r="A215" s="125"/>
      <c r="B215" s="21" t="s">
        <v>228</v>
      </c>
      <c r="C215" s="40" t="s">
        <v>353</v>
      </c>
      <c r="D215" s="52">
        <v>21710.34</v>
      </c>
      <c r="E215" s="52">
        <v>0</v>
      </c>
      <c r="F215" s="53">
        <v>1</v>
      </c>
    </row>
    <row r="216" spans="1:6" ht="15.75" thickBot="1" x14ac:dyDescent="0.3">
      <c r="A216" s="19"/>
      <c r="C216" s="20"/>
      <c r="E216" s="20" t="s">
        <v>30</v>
      </c>
      <c r="F216" s="54">
        <f>SUM(F209:F215)</f>
        <v>8</v>
      </c>
    </row>
    <row r="217" spans="1:6" x14ac:dyDescent="0.25">
      <c r="A217" s="126" t="s">
        <v>229</v>
      </c>
      <c r="B217" s="21" t="s">
        <v>237</v>
      </c>
      <c r="C217" s="26" t="s">
        <v>410</v>
      </c>
      <c r="D217" s="52">
        <v>15705.44</v>
      </c>
      <c r="E217" s="52">
        <v>0</v>
      </c>
      <c r="F217" s="28">
        <v>1</v>
      </c>
    </row>
    <row r="218" spans="1:6" x14ac:dyDescent="0.25">
      <c r="A218" s="126"/>
      <c r="B218" s="21" t="s">
        <v>239</v>
      </c>
      <c r="C218" s="26" t="s">
        <v>422</v>
      </c>
      <c r="D218" s="61">
        <v>10150</v>
      </c>
      <c r="E218" s="52">
        <v>0</v>
      </c>
      <c r="F218" s="29">
        <v>1</v>
      </c>
    </row>
    <row r="219" spans="1:6" x14ac:dyDescent="0.25">
      <c r="A219" s="126"/>
      <c r="B219" s="21" t="s">
        <v>73</v>
      </c>
      <c r="C219" s="27">
        <v>1</v>
      </c>
      <c r="D219" s="52">
        <v>6838.17</v>
      </c>
      <c r="E219" s="52">
        <v>0</v>
      </c>
      <c r="F219" s="29">
        <v>7</v>
      </c>
    </row>
    <row r="220" spans="1:6" x14ac:dyDescent="0.25">
      <c r="A220" s="126"/>
      <c r="B220" s="21" t="s">
        <v>231</v>
      </c>
      <c r="C220" s="26">
        <v>1</v>
      </c>
      <c r="D220" s="52">
        <v>6838.17</v>
      </c>
      <c r="E220" s="52">
        <v>0</v>
      </c>
      <c r="F220" s="29">
        <v>2</v>
      </c>
    </row>
    <row r="221" spans="1:6" x14ac:dyDescent="0.25">
      <c r="A221" s="126"/>
      <c r="B221" s="21" t="s">
        <v>242</v>
      </c>
      <c r="C221" s="27" t="s">
        <v>423</v>
      </c>
      <c r="D221" s="52">
        <v>10078.550000000001</v>
      </c>
      <c r="E221" s="52">
        <v>0</v>
      </c>
      <c r="F221" s="29">
        <v>1</v>
      </c>
    </row>
    <row r="222" spans="1:6" x14ac:dyDescent="0.25">
      <c r="A222" s="126"/>
      <c r="B222" s="21" t="s">
        <v>150</v>
      </c>
      <c r="C222" s="27" t="s">
        <v>351</v>
      </c>
      <c r="D222" s="52">
        <v>12163.27</v>
      </c>
      <c r="E222" s="52">
        <v>0</v>
      </c>
      <c r="F222" s="29">
        <v>3</v>
      </c>
    </row>
    <row r="223" spans="1:6" x14ac:dyDescent="0.25">
      <c r="A223" s="126"/>
      <c r="B223" s="21" t="s">
        <v>230</v>
      </c>
      <c r="C223" s="26">
        <v>21</v>
      </c>
      <c r="D223" s="52">
        <v>30407.66</v>
      </c>
      <c r="E223" s="52">
        <v>0</v>
      </c>
      <c r="F223" s="29">
        <v>1</v>
      </c>
    </row>
    <row r="224" spans="1:6" x14ac:dyDescent="0.25">
      <c r="A224" s="126"/>
      <c r="B224" s="21" t="s">
        <v>240</v>
      </c>
      <c r="C224" s="27" t="s">
        <v>343</v>
      </c>
      <c r="D224" s="52">
        <v>23857.89</v>
      </c>
      <c r="E224" s="52">
        <v>0</v>
      </c>
      <c r="F224" s="29">
        <v>1</v>
      </c>
    </row>
    <row r="225" spans="1:6" x14ac:dyDescent="0.25">
      <c r="A225" s="126"/>
      <c r="B225" s="21" t="s">
        <v>233</v>
      </c>
      <c r="C225" s="26" t="s">
        <v>424</v>
      </c>
      <c r="D225" s="52">
        <v>13379.7</v>
      </c>
      <c r="E225" s="52">
        <v>0</v>
      </c>
      <c r="F225" s="29">
        <v>1</v>
      </c>
    </row>
    <row r="226" spans="1:6" x14ac:dyDescent="0.25">
      <c r="A226" s="126"/>
      <c r="B226" s="21" t="s">
        <v>238</v>
      </c>
      <c r="C226" s="26" t="s">
        <v>424</v>
      </c>
      <c r="D226" s="52">
        <v>13379.7</v>
      </c>
      <c r="E226" s="52">
        <v>0</v>
      </c>
      <c r="F226" s="29">
        <v>1</v>
      </c>
    </row>
    <row r="227" spans="1:6" x14ac:dyDescent="0.25">
      <c r="A227" s="126"/>
      <c r="B227" s="21" t="s">
        <v>245</v>
      </c>
      <c r="C227" s="27">
        <v>7</v>
      </c>
      <c r="D227" s="52">
        <v>9045.4600000000009</v>
      </c>
      <c r="E227" s="52">
        <v>0</v>
      </c>
      <c r="F227" s="29">
        <v>4</v>
      </c>
    </row>
    <row r="228" spans="1:6" x14ac:dyDescent="0.25">
      <c r="A228" s="126"/>
      <c r="B228" s="21" t="s">
        <v>234</v>
      </c>
      <c r="C228" s="27">
        <v>1</v>
      </c>
      <c r="D228" s="52">
        <v>6838.17</v>
      </c>
      <c r="E228" s="52">
        <v>0</v>
      </c>
      <c r="F228" s="29">
        <v>15</v>
      </c>
    </row>
    <row r="229" spans="1:6" x14ac:dyDescent="0.25">
      <c r="A229" s="126"/>
      <c r="B229" s="21" t="s">
        <v>236</v>
      </c>
      <c r="C229" s="26">
        <v>17</v>
      </c>
      <c r="D229" s="52">
        <v>19728.62</v>
      </c>
      <c r="E229" s="52">
        <v>0</v>
      </c>
      <c r="F229" s="29">
        <v>1</v>
      </c>
    </row>
    <row r="230" spans="1:6" x14ac:dyDescent="0.25">
      <c r="A230" s="126"/>
      <c r="B230" s="21" t="s">
        <v>235</v>
      </c>
      <c r="C230" s="26" t="s">
        <v>362</v>
      </c>
      <c r="D230" s="52">
        <v>17030.02</v>
      </c>
      <c r="E230" s="52">
        <v>0</v>
      </c>
      <c r="F230" s="29">
        <v>1</v>
      </c>
    </row>
    <row r="231" spans="1:6" x14ac:dyDescent="0.25">
      <c r="A231" s="126"/>
      <c r="B231" s="21" t="s">
        <v>232</v>
      </c>
      <c r="C231" s="46" t="s">
        <v>380</v>
      </c>
      <c r="D231" s="52">
        <v>19308.38</v>
      </c>
      <c r="E231" s="52">
        <v>0</v>
      </c>
      <c r="F231" s="29">
        <v>1</v>
      </c>
    </row>
    <row r="232" spans="1:6" x14ac:dyDescent="0.25">
      <c r="A232" s="126"/>
      <c r="B232" s="21" t="s">
        <v>241</v>
      </c>
      <c r="C232" s="26" t="s">
        <v>425</v>
      </c>
      <c r="D232" s="61">
        <v>12800</v>
      </c>
      <c r="E232" s="52">
        <v>0</v>
      </c>
      <c r="F232" s="29">
        <v>6</v>
      </c>
    </row>
    <row r="233" spans="1:6" x14ac:dyDescent="0.25">
      <c r="A233" s="126"/>
      <c r="B233" s="21" t="s">
        <v>183</v>
      </c>
      <c r="C233" s="27">
        <v>7</v>
      </c>
      <c r="D233" s="52">
        <v>9045.4600000000009</v>
      </c>
      <c r="E233" s="52">
        <v>0</v>
      </c>
      <c r="F233" s="29">
        <v>1</v>
      </c>
    </row>
    <row r="234" spans="1:6" x14ac:dyDescent="0.25">
      <c r="A234" s="126"/>
      <c r="B234" s="21" t="s">
        <v>246</v>
      </c>
      <c r="C234" s="27">
        <v>7</v>
      </c>
      <c r="D234" s="52">
        <v>9045.4600000000009</v>
      </c>
      <c r="E234" s="52">
        <v>0</v>
      </c>
      <c r="F234" s="29">
        <v>1</v>
      </c>
    </row>
    <row r="235" spans="1:6" x14ac:dyDescent="0.25">
      <c r="A235" s="126"/>
      <c r="B235" s="21" t="s">
        <v>243</v>
      </c>
      <c r="C235" s="27" t="s">
        <v>350</v>
      </c>
      <c r="D235" s="52">
        <v>12123.1</v>
      </c>
      <c r="E235" s="52">
        <v>0</v>
      </c>
      <c r="F235" s="29">
        <v>1</v>
      </c>
    </row>
    <row r="236" spans="1:6" x14ac:dyDescent="0.25">
      <c r="A236" s="126"/>
      <c r="B236" s="21" t="s">
        <v>244</v>
      </c>
      <c r="C236" s="27">
        <v>11</v>
      </c>
      <c r="D236" s="52">
        <v>10855.17</v>
      </c>
      <c r="E236" s="52">
        <v>0</v>
      </c>
      <c r="F236" s="29">
        <v>1</v>
      </c>
    </row>
    <row r="237" spans="1:6" x14ac:dyDescent="0.25">
      <c r="A237" s="126"/>
      <c r="B237" s="21" t="s">
        <v>48</v>
      </c>
      <c r="C237" s="27">
        <v>2</v>
      </c>
      <c r="D237" s="52">
        <v>7525.18</v>
      </c>
      <c r="E237" s="52">
        <v>0</v>
      </c>
      <c r="F237" s="29">
        <v>2</v>
      </c>
    </row>
    <row r="238" spans="1:6" x14ac:dyDescent="0.25">
      <c r="A238" s="126"/>
      <c r="B238" s="21" t="s">
        <v>98</v>
      </c>
      <c r="C238" s="27" t="s">
        <v>423</v>
      </c>
      <c r="D238" s="52">
        <v>10078.550000000001</v>
      </c>
      <c r="E238" s="52">
        <v>0</v>
      </c>
      <c r="F238" s="29">
        <v>1</v>
      </c>
    </row>
    <row r="239" spans="1:6" x14ac:dyDescent="0.25">
      <c r="A239" s="126"/>
      <c r="B239" s="21" t="s">
        <v>248</v>
      </c>
      <c r="C239" s="27" t="s">
        <v>381</v>
      </c>
      <c r="D239" s="52">
        <v>7918.64</v>
      </c>
      <c r="E239" s="52">
        <v>0</v>
      </c>
      <c r="F239" s="29">
        <v>1</v>
      </c>
    </row>
    <row r="240" spans="1:6" ht="15.75" thickBot="1" x14ac:dyDescent="0.3">
      <c r="A240" s="126"/>
      <c r="B240" s="21" t="s">
        <v>247</v>
      </c>
      <c r="C240" s="27" t="s">
        <v>426</v>
      </c>
      <c r="D240" s="52">
        <v>8185.41</v>
      </c>
      <c r="E240" s="52">
        <v>0</v>
      </c>
      <c r="F240" s="53">
        <v>1</v>
      </c>
    </row>
    <row r="241" spans="1:6" ht="15.75" thickBot="1" x14ac:dyDescent="0.3">
      <c r="A241" s="19"/>
      <c r="C241" s="20"/>
      <c r="E241" s="20" t="s">
        <v>30</v>
      </c>
      <c r="F241" s="54">
        <f>SUM(F217:F240)</f>
        <v>56</v>
      </c>
    </row>
    <row r="242" spans="1:6" x14ac:dyDescent="0.25">
      <c r="A242" s="125" t="s">
        <v>249</v>
      </c>
      <c r="B242" s="21" t="s">
        <v>289</v>
      </c>
      <c r="C242" s="27">
        <v>14</v>
      </c>
      <c r="D242" s="52">
        <v>13679.43</v>
      </c>
      <c r="E242" s="52">
        <v>0</v>
      </c>
      <c r="F242" s="28">
        <v>3</v>
      </c>
    </row>
    <row r="243" spans="1:6" x14ac:dyDescent="0.25">
      <c r="A243" s="125"/>
      <c r="B243" s="21" t="s">
        <v>253</v>
      </c>
      <c r="C243" s="27">
        <v>11</v>
      </c>
      <c r="D243" s="52">
        <v>10855.17</v>
      </c>
      <c r="E243" s="52">
        <v>0</v>
      </c>
      <c r="F243" s="29">
        <v>1</v>
      </c>
    </row>
    <row r="244" spans="1:6" x14ac:dyDescent="0.25">
      <c r="A244" s="125"/>
      <c r="B244" s="21" t="s">
        <v>284</v>
      </c>
      <c r="C244" s="27" t="s">
        <v>430</v>
      </c>
      <c r="D244" s="52">
        <v>6639.38</v>
      </c>
      <c r="E244" s="52">
        <v>0</v>
      </c>
      <c r="F244" s="29">
        <v>3</v>
      </c>
    </row>
    <row r="245" spans="1:6" x14ac:dyDescent="0.25">
      <c r="A245" s="125"/>
      <c r="B245" s="21" t="s">
        <v>283</v>
      </c>
      <c r="C245" s="27">
        <v>1</v>
      </c>
      <c r="D245" s="52">
        <v>6838.17</v>
      </c>
      <c r="E245" s="52">
        <v>0</v>
      </c>
      <c r="F245" s="29">
        <v>3</v>
      </c>
    </row>
    <row r="246" spans="1:6" x14ac:dyDescent="0.25">
      <c r="A246" s="125"/>
      <c r="B246" s="21" t="s">
        <v>285</v>
      </c>
      <c r="C246" s="27">
        <v>1</v>
      </c>
      <c r="D246" s="52">
        <v>6838.17</v>
      </c>
      <c r="E246" s="52">
        <v>0</v>
      </c>
      <c r="F246" s="29">
        <v>6</v>
      </c>
    </row>
    <row r="247" spans="1:6" x14ac:dyDescent="0.25">
      <c r="A247" s="125"/>
      <c r="B247" s="21" t="s">
        <v>308</v>
      </c>
      <c r="C247" s="44">
        <v>10</v>
      </c>
      <c r="D247" s="52">
        <v>10254.68</v>
      </c>
      <c r="E247" s="52">
        <v>0</v>
      </c>
      <c r="F247" s="29">
        <v>1</v>
      </c>
    </row>
    <row r="248" spans="1:6" x14ac:dyDescent="0.25">
      <c r="A248" s="125"/>
      <c r="B248" s="21" t="s">
        <v>73</v>
      </c>
      <c r="C248" s="44" t="s">
        <v>350</v>
      </c>
      <c r="D248" s="52">
        <v>12026.28</v>
      </c>
      <c r="E248" s="52">
        <v>0</v>
      </c>
      <c r="F248" s="29">
        <v>1</v>
      </c>
    </row>
    <row r="249" spans="1:6" x14ac:dyDescent="0.25">
      <c r="A249" s="125"/>
      <c r="B249" s="21" t="s">
        <v>262</v>
      </c>
      <c r="C249" s="44" t="s">
        <v>400</v>
      </c>
      <c r="D249" s="52">
        <v>8793.11</v>
      </c>
      <c r="E249" s="52">
        <v>0</v>
      </c>
      <c r="F249" s="29">
        <v>2</v>
      </c>
    </row>
    <row r="250" spans="1:6" x14ac:dyDescent="0.25">
      <c r="A250" s="125"/>
      <c r="B250" s="21" t="s">
        <v>280</v>
      </c>
      <c r="C250" s="44" t="s">
        <v>381</v>
      </c>
      <c r="D250" s="52">
        <v>7918.64</v>
      </c>
      <c r="E250" s="52">
        <v>0</v>
      </c>
      <c r="F250" s="29">
        <v>6</v>
      </c>
    </row>
    <row r="251" spans="1:6" x14ac:dyDescent="0.25">
      <c r="A251" s="125"/>
      <c r="B251" s="21" t="s">
        <v>281</v>
      </c>
      <c r="C251" s="44">
        <v>10</v>
      </c>
      <c r="D251" s="52">
        <v>10254.68</v>
      </c>
      <c r="E251" s="52">
        <v>0</v>
      </c>
      <c r="F251" s="29">
        <v>2</v>
      </c>
    </row>
    <row r="252" spans="1:6" x14ac:dyDescent="0.25">
      <c r="A252" s="125"/>
      <c r="B252" s="21" t="s">
        <v>320</v>
      </c>
      <c r="C252" s="27">
        <v>1</v>
      </c>
      <c r="D252" s="52">
        <v>6838.17</v>
      </c>
      <c r="E252" s="52">
        <v>0</v>
      </c>
      <c r="F252" s="29">
        <v>3</v>
      </c>
    </row>
    <row r="253" spans="1:6" x14ac:dyDescent="0.25">
      <c r="A253" s="125"/>
      <c r="B253" s="21" t="s">
        <v>290</v>
      </c>
      <c r="C253" s="27" t="s">
        <v>431</v>
      </c>
      <c r="D253" s="52">
        <v>8244.1200000000008</v>
      </c>
      <c r="E253" s="52">
        <v>0</v>
      </c>
      <c r="F253" s="29">
        <v>1</v>
      </c>
    </row>
    <row r="254" spans="1:6" x14ac:dyDescent="0.25">
      <c r="A254" s="125"/>
      <c r="B254" s="21" t="s">
        <v>322</v>
      </c>
      <c r="C254" s="27" t="s">
        <v>367</v>
      </c>
      <c r="D254" s="52">
        <v>6585.8200000000006</v>
      </c>
      <c r="E254" s="52">
        <v>0</v>
      </c>
      <c r="F254" s="29">
        <v>1</v>
      </c>
    </row>
    <row r="255" spans="1:6" x14ac:dyDescent="0.25">
      <c r="A255" s="125"/>
      <c r="B255" s="21" t="s">
        <v>260</v>
      </c>
      <c r="C255" s="27">
        <v>1</v>
      </c>
      <c r="D255" s="52">
        <v>6838.17</v>
      </c>
      <c r="E255" s="52">
        <v>0</v>
      </c>
      <c r="F255" s="29">
        <v>1</v>
      </c>
    </row>
    <row r="256" spans="1:6" x14ac:dyDescent="0.25">
      <c r="A256" s="125"/>
      <c r="B256" s="21" t="s">
        <v>264</v>
      </c>
      <c r="C256" s="44">
        <v>7</v>
      </c>
      <c r="D256" s="52">
        <v>9045.4600000000009</v>
      </c>
      <c r="E256" s="52">
        <v>0</v>
      </c>
      <c r="F256" s="29">
        <v>2</v>
      </c>
    </row>
    <row r="257" spans="1:6" x14ac:dyDescent="0.25">
      <c r="A257" s="125"/>
      <c r="B257" s="21" t="s">
        <v>292</v>
      </c>
      <c r="C257" s="44">
        <v>10</v>
      </c>
      <c r="D257" s="52">
        <v>10254.68</v>
      </c>
      <c r="E257" s="52">
        <v>0</v>
      </c>
      <c r="F257" s="29">
        <v>2</v>
      </c>
    </row>
    <row r="258" spans="1:6" x14ac:dyDescent="0.25">
      <c r="A258" s="125"/>
      <c r="B258" s="21" t="s">
        <v>250</v>
      </c>
      <c r="C258" s="27">
        <v>21</v>
      </c>
      <c r="D258" s="52">
        <v>30407.66</v>
      </c>
      <c r="E258" s="52">
        <v>0</v>
      </c>
      <c r="F258" s="29">
        <v>1</v>
      </c>
    </row>
    <row r="259" spans="1:6" x14ac:dyDescent="0.25">
      <c r="A259" s="125"/>
      <c r="B259" s="21" t="s">
        <v>316</v>
      </c>
      <c r="C259" s="27">
        <v>11</v>
      </c>
      <c r="D259" s="52">
        <v>10855.17</v>
      </c>
      <c r="E259" s="52">
        <v>0</v>
      </c>
      <c r="F259" s="29">
        <v>2</v>
      </c>
    </row>
    <row r="260" spans="1:6" x14ac:dyDescent="0.25">
      <c r="A260" s="125"/>
      <c r="B260" s="21" t="s">
        <v>319</v>
      </c>
      <c r="C260" s="27">
        <v>8</v>
      </c>
      <c r="D260" s="52">
        <v>9446.130000000001</v>
      </c>
      <c r="E260" s="52">
        <v>0</v>
      </c>
      <c r="F260" s="29">
        <v>2</v>
      </c>
    </row>
    <row r="261" spans="1:6" x14ac:dyDescent="0.25">
      <c r="A261" s="125"/>
      <c r="B261" s="21" t="s">
        <v>286</v>
      </c>
      <c r="C261" s="27" t="s">
        <v>343</v>
      </c>
      <c r="D261" s="52">
        <v>23857.89</v>
      </c>
      <c r="E261" s="52">
        <v>0</v>
      </c>
      <c r="F261" s="29">
        <v>1</v>
      </c>
    </row>
    <row r="262" spans="1:6" x14ac:dyDescent="0.25">
      <c r="A262" s="125"/>
      <c r="B262" s="21" t="s">
        <v>69</v>
      </c>
      <c r="C262" s="27" t="s">
        <v>432</v>
      </c>
      <c r="D262" s="52">
        <v>9801.48</v>
      </c>
      <c r="E262" s="52">
        <v>0</v>
      </c>
      <c r="F262" s="29">
        <v>1</v>
      </c>
    </row>
    <row r="263" spans="1:6" x14ac:dyDescent="0.25">
      <c r="A263" s="125"/>
      <c r="B263" s="21" t="s">
        <v>258</v>
      </c>
      <c r="C263" s="27" t="s">
        <v>433</v>
      </c>
      <c r="D263" s="52">
        <v>10666.68</v>
      </c>
      <c r="E263" s="52">
        <v>0</v>
      </c>
      <c r="F263" s="29">
        <v>3</v>
      </c>
    </row>
    <row r="264" spans="1:6" x14ac:dyDescent="0.25">
      <c r="A264" s="125"/>
      <c r="B264" s="21" t="s">
        <v>282</v>
      </c>
      <c r="C264" s="27" t="s">
        <v>366</v>
      </c>
      <c r="D264" s="52">
        <v>9731.44</v>
      </c>
      <c r="E264" s="52">
        <v>0</v>
      </c>
      <c r="F264" s="29">
        <v>1</v>
      </c>
    </row>
    <row r="265" spans="1:6" x14ac:dyDescent="0.25">
      <c r="A265" s="125"/>
      <c r="B265" s="21" t="s">
        <v>311</v>
      </c>
      <c r="C265" s="27" t="s">
        <v>434</v>
      </c>
      <c r="D265" s="52">
        <v>9940.5300000000007</v>
      </c>
      <c r="E265" s="52">
        <v>0</v>
      </c>
      <c r="F265" s="29">
        <v>1</v>
      </c>
    </row>
    <row r="266" spans="1:6" x14ac:dyDescent="0.25">
      <c r="A266" s="125"/>
      <c r="B266" s="21" t="s">
        <v>288</v>
      </c>
      <c r="C266" s="27" t="s">
        <v>435</v>
      </c>
      <c r="D266" s="52">
        <v>17572.830000000002</v>
      </c>
      <c r="E266" s="52">
        <v>0</v>
      </c>
      <c r="F266" s="29">
        <v>1</v>
      </c>
    </row>
    <row r="267" spans="1:6" x14ac:dyDescent="0.25">
      <c r="A267" s="125"/>
      <c r="B267" s="21" t="s">
        <v>291</v>
      </c>
      <c r="C267" s="27">
        <v>11</v>
      </c>
      <c r="D267" s="52">
        <v>10855.17</v>
      </c>
      <c r="E267" s="52">
        <v>0</v>
      </c>
      <c r="F267" s="29">
        <v>5</v>
      </c>
    </row>
    <row r="268" spans="1:6" x14ac:dyDescent="0.25">
      <c r="A268" s="125"/>
      <c r="B268" s="21" t="s">
        <v>259</v>
      </c>
      <c r="C268" s="27">
        <v>14</v>
      </c>
      <c r="D268" s="52">
        <v>13679.43</v>
      </c>
      <c r="E268" s="52">
        <v>0</v>
      </c>
      <c r="F268" s="29">
        <v>1</v>
      </c>
    </row>
    <row r="269" spans="1:6" x14ac:dyDescent="0.25">
      <c r="A269" s="125"/>
      <c r="B269" s="21" t="s">
        <v>321</v>
      </c>
      <c r="C269" s="27" t="s">
        <v>345</v>
      </c>
      <c r="D269" s="52">
        <v>14596.130000000001</v>
      </c>
      <c r="E269" s="52">
        <v>0</v>
      </c>
      <c r="F269" s="29">
        <v>1</v>
      </c>
    </row>
    <row r="270" spans="1:6" x14ac:dyDescent="0.25">
      <c r="A270" s="125"/>
      <c r="B270" s="21" t="s">
        <v>270</v>
      </c>
      <c r="C270" s="27" t="s">
        <v>412</v>
      </c>
      <c r="D270" s="52">
        <v>10436.99</v>
      </c>
      <c r="E270" s="52">
        <v>0</v>
      </c>
      <c r="F270" s="29">
        <v>1</v>
      </c>
    </row>
    <row r="271" spans="1:6" x14ac:dyDescent="0.25">
      <c r="A271" s="125"/>
      <c r="B271" s="21" t="s">
        <v>287</v>
      </c>
      <c r="C271" s="27" t="s">
        <v>413</v>
      </c>
      <c r="D271" s="52">
        <v>15100.83</v>
      </c>
      <c r="E271" s="52">
        <v>0</v>
      </c>
      <c r="F271" s="29">
        <v>1</v>
      </c>
    </row>
    <row r="272" spans="1:6" x14ac:dyDescent="0.25">
      <c r="A272" s="125"/>
      <c r="B272" s="21" t="s">
        <v>261</v>
      </c>
      <c r="C272" s="27" t="s">
        <v>369</v>
      </c>
      <c r="D272" s="52">
        <v>11784.23</v>
      </c>
      <c r="E272" s="52">
        <v>0</v>
      </c>
      <c r="F272" s="29">
        <v>1</v>
      </c>
    </row>
    <row r="273" spans="1:6" x14ac:dyDescent="0.25">
      <c r="A273" s="125"/>
      <c r="B273" s="21" t="s">
        <v>257</v>
      </c>
      <c r="C273" s="27" t="s">
        <v>436</v>
      </c>
      <c r="D273" s="52">
        <v>18813.98</v>
      </c>
      <c r="E273" s="52">
        <v>0</v>
      </c>
      <c r="F273" s="29">
        <v>1</v>
      </c>
    </row>
    <row r="274" spans="1:6" x14ac:dyDescent="0.25">
      <c r="A274" s="125"/>
      <c r="B274" s="21" t="s">
        <v>265</v>
      </c>
      <c r="C274" s="44" t="s">
        <v>437</v>
      </c>
      <c r="D274" s="52">
        <v>6583.76</v>
      </c>
      <c r="E274" s="52">
        <v>0</v>
      </c>
      <c r="F274" s="29">
        <v>11</v>
      </c>
    </row>
    <row r="275" spans="1:6" x14ac:dyDescent="0.25">
      <c r="A275" s="125"/>
      <c r="B275" s="21" t="s">
        <v>268</v>
      </c>
      <c r="C275" s="27">
        <v>1</v>
      </c>
      <c r="D275" s="52">
        <v>6838.17</v>
      </c>
      <c r="E275" s="52">
        <v>0</v>
      </c>
      <c r="F275" s="29">
        <v>1</v>
      </c>
    </row>
    <row r="276" spans="1:6" x14ac:dyDescent="0.25">
      <c r="A276" s="125"/>
      <c r="B276" s="21" t="s">
        <v>315</v>
      </c>
      <c r="C276" s="44" t="s">
        <v>438</v>
      </c>
      <c r="D276" s="52">
        <v>11199.19</v>
      </c>
      <c r="E276" s="52">
        <v>0</v>
      </c>
      <c r="F276" s="29">
        <v>1</v>
      </c>
    </row>
    <row r="277" spans="1:6" x14ac:dyDescent="0.25">
      <c r="A277" s="125"/>
      <c r="B277" s="21" t="s">
        <v>314</v>
      </c>
      <c r="C277" s="27" t="s">
        <v>351</v>
      </c>
      <c r="D277" s="52">
        <v>12162.24</v>
      </c>
      <c r="E277" s="52">
        <v>0</v>
      </c>
      <c r="F277" s="29">
        <v>4</v>
      </c>
    </row>
    <row r="278" spans="1:6" x14ac:dyDescent="0.25">
      <c r="A278" s="125"/>
      <c r="B278" s="21" t="s">
        <v>304</v>
      </c>
      <c r="C278" s="27" t="s">
        <v>381</v>
      </c>
      <c r="D278" s="52">
        <v>7918.64</v>
      </c>
      <c r="E278" s="52">
        <v>0</v>
      </c>
      <c r="F278" s="29">
        <v>21</v>
      </c>
    </row>
    <row r="279" spans="1:6" x14ac:dyDescent="0.25">
      <c r="A279" s="125"/>
      <c r="B279" s="21" t="s">
        <v>100</v>
      </c>
      <c r="C279" s="27">
        <v>1</v>
      </c>
      <c r="D279" s="52">
        <v>6838.17</v>
      </c>
      <c r="E279" s="52">
        <v>0</v>
      </c>
      <c r="F279" s="29">
        <v>8</v>
      </c>
    </row>
    <row r="280" spans="1:6" x14ac:dyDescent="0.25">
      <c r="A280" s="125"/>
      <c r="B280" s="21" t="s">
        <v>302</v>
      </c>
      <c r="C280" s="27" t="s">
        <v>409</v>
      </c>
      <c r="D280" s="52">
        <v>6800.06</v>
      </c>
      <c r="E280" s="52">
        <v>0</v>
      </c>
      <c r="F280" s="29">
        <v>13</v>
      </c>
    </row>
    <row r="281" spans="1:6" x14ac:dyDescent="0.25">
      <c r="A281" s="125"/>
      <c r="B281" s="21" t="s">
        <v>102</v>
      </c>
      <c r="C281" s="27">
        <v>1</v>
      </c>
      <c r="D281" s="52">
        <v>6838.17</v>
      </c>
      <c r="E281" s="52">
        <v>0</v>
      </c>
      <c r="F281" s="29">
        <v>2</v>
      </c>
    </row>
    <row r="282" spans="1:6" x14ac:dyDescent="0.25">
      <c r="A282" s="125"/>
      <c r="B282" s="21" t="s">
        <v>256</v>
      </c>
      <c r="C282" s="27">
        <v>20</v>
      </c>
      <c r="D282" s="52">
        <v>27004.54</v>
      </c>
      <c r="E282" s="52">
        <v>0</v>
      </c>
      <c r="F282" s="29">
        <v>1</v>
      </c>
    </row>
    <row r="283" spans="1:6" x14ac:dyDescent="0.25">
      <c r="A283" s="125"/>
      <c r="B283" s="21" t="s">
        <v>252</v>
      </c>
      <c r="C283" s="27" t="s">
        <v>401</v>
      </c>
      <c r="D283" s="52">
        <v>14205.76</v>
      </c>
      <c r="E283" s="52">
        <v>0</v>
      </c>
      <c r="F283" s="29">
        <v>1</v>
      </c>
    </row>
    <row r="284" spans="1:6" x14ac:dyDescent="0.25">
      <c r="A284" s="125"/>
      <c r="B284" s="21" t="s">
        <v>278</v>
      </c>
      <c r="C284" s="27" t="s">
        <v>346</v>
      </c>
      <c r="D284" s="52">
        <v>16496.48</v>
      </c>
      <c r="E284" s="52">
        <v>0</v>
      </c>
      <c r="F284" s="29">
        <v>1</v>
      </c>
    </row>
    <row r="285" spans="1:6" x14ac:dyDescent="0.25">
      <c r="A285" s="125"/>
      <c r="B285" s="21" t="s">
        <v>303</v>
      </c>
      <c r="C285" s="27" t="s">
        <v>362</v>
      </c>
      <c r="D285" s="52">
        <v>17030.02</v>
      </c>
      <c r="E285" s="52">
        <v>0</v>
      </c>
      <c r="F285" s="29">
        <v>1</v>
      </c>
    </row>
    <row r="286" spans="1:6" x14ac:dyDescent="0.25">
      <c r="A286" s="125"/>
      <c r="B286" s="21" t="s">
        <v>313</v>
      </c>
      <c r="C286" s="27" t="s">
        <v>439</v>
      </c>
      <c r="D286" s="52">
        <v>19096.2</v>
      </c>
      <c r="E286" s="52">
        <v>0</v>
      </c>
      <c r="F286" s="29">
        <v>1</v>
      </c>
    </row>
    <row r="287" spans="1:6" x14ac:dyDescent="0.25">
      <c r="A287" s="125"/>
      <c r="B287" s="21" t="s">
        <v>545</v>
      </c>
      <c r="C287" s="27" t="s">
        <v>546</v>
      </c>
      <c r="D287" s="52">
        <v>16052</v>
      </c>
      <c r="E287" s="52">
        <v>0</v>
      </c>
      <c r="F287" s="29">
        <v>1</v>
      </c>
    </row>
    <row r="288" spans="1:6" x14ac:dyDescent="0.25">
      <c r="A288" s="125"/>
      <c r="B288" s="21" t="s">
        <v>251</v>
      </c>
      <c r="C288" s="27" t="s">
        <v>362</v>
      </c>
      <c r="D288" s="52">
        <v>17030.02</v>
      </c>
      <c r="E288" s="52">
        <v>0</v>
      </c>
      <c r="F288" s="29">
        <v>1</v>
      </c>
    </row>
    <row r="289" spans="1:6" x14ac:dyDescent="0.25">
      <c r="A289" s="125"/>
      <c r="B289" s="21" t="s">
        <v>269</v>
      </c>
      <c r="C289" s="44" t="s">
        <v>400</v>
      </c>
      <c r="D289" s="52">
        <v>8793.11</v>
      </c>
      <c r="E289" s="52">
        <v>0</v>
      </c>
      <c r="F289" s="29">
        <v>2</v>
      </c>
    </row>
    <row r="290" spans="1:6" x14ac:dyDescent="0.25">
      <c r="A290" s="125"/>
      <c r="B290" s="21" t="s">
        <v>317</v>
      </c>
      <c r="C290" s="27">
        <v>8</v>
      </c>
      <c r="D290" s="52">
        <v>9446.130000000001</v>
      </c>
      <c r="E290" s="52">
        <v>0</v>
      </c>
      <c r="F290" s="29">
        <v>1</v>
      </c>
    </row>
    <row r="291" spans="1:6" x14ac:dyDescent="0.25">
      <c r="A291" s="125"/>
      <c r="B291" s="21" t="s">
        <v>318</v>
      </c>
      <c r="C291" s="27">
        <v>1</v>
      </c>
      <c r="D291" s="52">
        <v>6838.17</v>
      </c>
      <c r="E291" s="52">
        <v>0</v>
      </c>
      <c r="F291" s="29">
        <v>2</v>
      </c>
    </row>
    <row r="292" spans="1:6" x14ac:dyDescent="0.25">
      <c r="A292" s="125"/>
      <c r="B292" s="21" t="s">
        <v>323</v>
      </c>
      <c r="C292" s="27">
        <v>8</v>
      </c>
      <c r="D292" s="52">
        <v>9446.130000000001</v>
      </c>
      <c r="E292" s="52">
        <v>0</v>
      </c>
      <c r="F292" s="29">
        <v>3</v>
      </c>
    </row>
    <row r="293" spans="1:6" x14ac:dyDescent="0.25">
      <c r="A293" s="125"/>
      <c r="B293" s="21" t="s">
        <v>306</v>
      </c>
      <c r="C293" s="32" t="s">
        <v>440</v>
      </c>
      <c r="D293" s="52">
        <v>11764.66</v>
      </c>
      <c r="E293" s="52">
        <v>0</v>
      </c>
      <c r="F293" s="29">
        <v>1</v>
      </c>
    </row>
    <row r="294" spans="1:6" x14ac:dyDescent="0.25">
      <c r="A294" s="125"/>
      <c r="B294" s="21" t="s">
        <v>307</v>
      </c>
      <c r="C294" s="50" t="s">
        <v>418</v>
      </c>
      <c r="D294" s="52">
        <v>13153.1</v>
      </c>
      <c r="E294" s="52">
        <v>0</v>
      </c>
      <c r="F294" s="29">
        <v>1</v>
      </c>
    </row>
    <row r="295" spans="1:6" x14ac:dyDescent="0.25">
      <c r="A295" s="125"/>
      <c r="B295" s="21" t="s">
        <v>294</v>
      </c>
      <c r="C295" s="44" t="s">
        <v>441</v>
      </c>
      <c r="D295" s="52">
        <v>9143.31</v>
      </c>
      <c r="E295" s="52">
        <v>0</v>
      </c>
      <c r="F295" s="29">
        <v>1</v>
      </c>
    </row>
    <row r="296" spans="1:6" x14ac:dyDescent="0.25">
      <c r="A296" s="125"/>
      <c r="B296" s="21" t="s">
        <v>273</v>
      </c>
      <c r="C296" s="44" t="s">
        <v>442</v>
      </c>
      <c r="D296" s="52">
        <v>6548.74</v>
      </c>
      <c r="E296" s="52">
        <v>0</v>
      </c>
      <c r="F296" s="29">
        <v>4</v>
      </c>
    </row>
    <row r="297" spans="1:6" x14ac:dyDescent="0.25">
      <c r="A297" s="125"/>
      <c r="B297" s="21" t="s">
        <v>275</v>
      </c>
      <c r="C297" s="27">
        <v>1</v>
      </c>
      <c r="D297" s="52">
        <v>6838.17</v>
      </c>
      <c r="E297" s="52">
        <v>0</v>
      </c>
      <c r="F297" s="29">
        <v>1</v>
      </c>
    </row>
    <row r="298" spans="1:6" x14ac:dyDescent="0.25">
      <c r="A298" s="125"/>
      <c r="B298" s="21" t="s">
        <v>271</v>
      </c>
      <c r="C298" s="27" t="s">
        <v>374</v>
      </c>
      <c r="D298" s="52">
        <v>8431.58</v>
      </c>
      <c r="E298" s="52">
        <v>0</v>
      </c>
      <c r="F298" s="29">
        <v>1</v>
      </c>
    </row>
    <row r="299" spans="1:6" x14ac:dyDescent="0.25">
      <c r="A299" s="125"/>
      <c r="B299" s="21" t="s">
        <v>272</v>
      </c>
      <c r="C299" s="27" t="s">
        <v>381</v>
      </c>
      <c r="D299" s="52">
        <v>7918.64</v>
      </c>
      <c r="E299" s="52">
        <v>0</v>
      </c>
      <c r="F299" s="29">
        <v>1</v>
      </c>
    </row>
    <row r="300" spans="1:6" x14ac:dyDescent="0.25">
      <c r="A300" s="125"/>
      <c r="B300" s="21" t="s">
        <v>299</v>
      </c>
      <c r="C300" s="27" t="s">
        <v>430</v>
      </c>
      <c r="D300" s="52">
        <v>7464.41</v>
      </c>
      <c r="E300" s="52">
        <v>0</v>
      </c>
      <c r="F300" s="29">
        <v>1</v>
      </c>
    </row>
    <row r="301" spans="1:6" x14ac:dyDescent="0.25">
      <c r="A301" s="125"/>
      <c r="B301" s="21" t="s">
        <v>295</v>
      </c>
      <c r="C301" s="44" t="s">
        <v>441</v>
      </c>
      <c r="D301" s="52">
        <v>9143.31</v>
      </c>
      <c r="E301" s="52">
        <v>0</v>
      </c>
      <c r="F301" s="29">
        <v>1</v>
      </c>
    </row>
    <row r="302" spans="1:6" x14ac:dyDescent="0.25">
      <c r="A302" s="125"/>
      <c r="B302" s="21" t="s">
        <v>298</v>
      </c>
      <c r="C302" s="44" t="s">
        <v>400</v>
      </c>
      <c r="D302" s="52">
        <v>8793.11</v>
      </c>
      <c r="E302" s="52">
        <v>0</v>
      </c>
      <c r="F302" s="29">
        <v>3</v>
      </c>
    </row>
    <row r="303" spans="1:6" x14ac:dyDescent="0.25">
      <c r="A303" s="125"/>
      <c r="B303" s="21" t="s">
        <v>300</v>
      </c>
      <c r="C303" s="27" t="s">
        <v>374</v>
      </c>
      <c r="D303" s="52">
        <v>8431.58</v>
      </c>
      <c r="E303" s="52">
        <v>0</v>
      </c>
      <c r="F303" s="29">
        <v>1</v>
      </c>
    </row>
    <row r="304" spans="1:6" x14ac:dyDescent="0.25">
      <c r="A304" s="125"/>
      <c r="B304" s="21" t="s">
        <v>305</v>
      </c>
      <c r="C304" s="44" t="s">
        <v>400</v>
      </c>
      <c r="D304" s="52">
        <v>8793.11</v>
      </c>
      <c r="E304" s="52">
        <v>0</v>
      </c>
      <c r="F304" s="29">
        <v>1</v>
      </c>
    </row>
    <row r="305" spans="1:6" x14ac:dyDescent="0.25">
      <c r="A305" s="125"/>
      <c r="B305" s="21" t="s">
        <v>296</v>
      </c>
      <c r="C305" s="44" t="s">
        <v>441</v>
      </c>
      <c r="D305" s="52">
        <v>9143.31</v>
      </c>
      <c r="E305" s="52">
        <v>0</v>
      </c>
      <c r="F305" s="29">
        <v>1</v>
      </c>
    </row>
    <row r="306" spans="1:6" x14ac:dyDescent="0.25">
      <c r="A306" s="125"/>
      <c r="B306" s="21" t="s">
        <v>297</v>
      </c>
      <c r="C306" s="44" t="s">
        <v>400</v>
      </c>
      <c r="D306" s="52">
        <v>8793.11</v>
      </c>
      <c r="E306" s="52">
        <v>0</v>
      </c>
      <c r="F306" s="29">
        <v>1</v>
      </c>
    </row>
    <row r="307" spans="1:6" x14ac:dyDescent="0.25">
      <c r="A307" s="125"/>
      <c r="B307" s="21" t="s">
        <v>301</v>
      </c>
      <c r="C307" s="27" t="s">
        <v>338</v>
      </c>
      <c r="D307" s="52">
        <v>7464.41</v>
      </c>
      <c r="E307" s="52">
        <v>0</v>
      </c>
      <c r="F307" s="29">
        <v>2</v>
      </c>
    </row>
    <row r="308" spans="1:6" x14ac:dyDescent="0.25">
      <c r="A308" s="125"/>
      <c r="B308" s="21" t="s">
        <v>29</v>
      </c>
      <c r="C308" s="40" t="s">
        <v>443</v>
      </c>
      <c r="D308" s="52">
        <v>7860.96</v>
      </c>
      <c r="E308" s="52">
        <v>0</v>
      </c>
      <c r="F308" s="29">
        <v>1</v>
      </c>
    </row>
    <row r="309" spans="1:6" x14ac:dyDescent="0.25">
      <c r="A309" s="125"/>
      <c r="B309" s="21" t="s">
        <v>293</v>
      </c>
      <c r="C309" s="27" t="s">
        <v>441</v>
      </c>
      <c r="D309" s="52">
        <v>9059.880000000001</v>
      </c>
      <c r="E309" s="52">
        <v>0</v>
      </c>
      <c r="F309" s="29">
        <v>2</v>
      </c>
    </row>
    <row r="310" spans="1:6" x14ac:dyDescent="0.25">
      <c r="A310" s="125"/>
      <c r="B310" s="21" t="s">
        <v>279</v>
      </c>
      <c r="C310" s="27" t="s">
        <v>361</v>
      </c>
      <c r="D310" s="52">
        <v>11761.57</v>
      </c>
      <c r="E310" s="52">
        <v>0</v>
      </c>
      <c r="F310" s="29">
        <v>2</v>
      </c>
    </row>
    <row r="311" spans="1:6" x14ac:dyDescent="0.25">
      <c r="A311" s="125"/>
      <c r="B311" s="21" t="s">
        <v>312</v>
      </c>
      <c r="C311" s="27">
        <v>1</v>
      </c>
      <c r="D311" s="52">
        <v>6838.17</v>
      </c>
      <c r="E311" s="52">
        <v>0</v>
      </c>
      <c r="F311" s="29">
        <v>1</v>
      </c>
    </row>
    <row r="312" spans="1:6" x14ac:dyDescent="0.25">
      <c r="A312" s="125"/>
      <c r="B312" s="21" t="s">
        <v>263</v>
      </c>
      <c r="C312" s="27" t="s">
        <v>400</v>
      </c>
      <c r="D312" s="52">
        <v>8793.11</v>
      </c>
      <c r="E312" s="52">
        <v>0</v>
      </c>
      <c r="F312" s="29">
        <v>2</v>
      </c>
    </row>
    <row r="313" spans="1:6" x14ac:dyDescent="0.25">
      <c r="A313" s="125"/>
      <c r="B313" s="21" t="s">
        <v>276</v>
      </c>
      <c r="C313" s="27" t="s">
        <v>400</v>
      </c>
      <c r="D313" s="52">
        <v>8794.14</v>
      </c>
      <c r="E313" s="52">
        <v>0</v>
      </c>
      <c r="F313" s="29">
        <v>1</v>
      </c>
    </row>
    <row r="314" spans="1:6" x14ac:dyDescent="0.25">
      <c r="A314" s="125"/>
      <c r="B314" s="21" t="s">
        <v>277</v>
      </c>
      <c r="C314" s="27">
        <v>1</v>
      </c>
      <c r="D314" s="52">
        <v>6838.17</v>
      </c>
      <c r="E314" s="52">
        <v>0</v>
      </c>
      <c r="F314" s="29">
        <v>1</v>
      </c>
    </row>
    <row r="315" spans="1:6" x14ac:dyDescent="0.25">
      <c r="A315" s="125"/>
      <c r="B315" s="21" t="s">
        <v>274</v>
      </c>
      <c r="C315" s="27" t="s">
        <v>338</v>
      </c>
      <c r="D315" s="52">
        <v>7464.41</v>
      </c>
      <c r="E315" s="52">
        <v>0</v>
      </c>
      <c r="F315" s="29">
        <v>1</v>
      </c>
    </row>
    <row r="316" spans="1:6" x14ac:dyDescent="0.25">
      <c r="A316" s="125"/>
      <c r="B316" s="21" t="s">
        <v>267</v>
      </c>
      <c r="C316" s="44" t="s">
        <v>441</v>
      </c>
      <c r="D316" s="52">
        <v>9143.31</v>
      </c>
      <c r="E316" s="52">
        <v>0</v>
      </c>
      <c r="F316" s="29">
        <v>1</v>
      </c>
    </row>
    <row r="317" spans="1:6" x14ac:dyDescent="0.25">
      <c r="A317" s="125"/>
      <c r="B317" s="21" t="s">
        <v>309</v>
      </c>
      <c r="C317" s="27" t="s">
        <v>444</v>
      </c>
      <c r="D317" s="52">
        <v>7750.75</v>
      </c>
      <c r="E317" s="52">
        <v>0</v>
      </c>
      <c r="F317" s="29">
        <v>1</v>
      </c>
    </row>
    <row r="318" spans="1:6" x14ac:dyDescent="0.25">
      <c r="A318" s="125"/>
      <c r="B318" s="21" t="s">
        <v>310</v>
      </c>
      <c r="C318" s="27">
        <v>1</v>
      </c>
      <c r="D318" s="52">
        <v>6838.17</v>
      </c>
      <c r="E318" s="52">
        <v>0</v>
      </c>
      <c r="F318" s="29">
        <v>1</v>
      </c>
    </row>
    <row r="319" spans="1:6" x14ac:dyDescent="0.25">
      <c r="A319" s="125"/>
      <c r="B319" s="21" t="s">
        <v>254</v>
      </c>
      <c r="C319" s="27" t="s">
        <v>409</v>
      </c>
      <c r="D319" s="52">
        <v>6800.06</v>
      </c>
      <c r="E319" s="52">
        <v>0</v>
      </c>
      <c r="F319" s="29">
        <v>2</v>
      </c>
    </row>
    <row r="320" spans="1:6" x14ac:dyDescent="0.25">
      <c r="A320" s="125"/>
      <c r="B320" s="21" t="s">
        <v>255</v>
      </c>
      <c r="C320" s="27" t="s">
        <v>409</v>
      </c>
      <c r="D320" s="52">
        <v>6550.8</v>
      </c>
      <c r="E320" s="52">
        <v>0</v>
      </c>
      <c r="F320" s="29">
        <v>1</v>
      </c>
    </row>
    <row r="321" spans="1:6" ht="15.75" thickBot="1" x14ac:dyDescent="0.3">
      <c r="A321" s="125"/>
      <c r="B321" s="21" t="s">
        <v>266</v>
      </c>
      <c r="C321" s="44" t="s">
        <v>441</v>
      </c>
      <c r="D321" s="52">
        <v>9143.31</v>
      </c>
      <c r="E321" s="52">
        <v>0</v>
      </c>
      <c r="F321" s="53">
        <v>1</v>
      </c>
    </row>
    <row r="322" spans="1:6" ht="15.75" thickBot="1" x14ac:dyDescent="0.3">
      <c r="A322" s="19"/>
      <c r="C322" s="20"/>
      <c r="E322" s="20" t="s">
        <v>30</v>
      </c>
      <c r="F322" s="54">
        <f>SUM(F242:F321)</f>
        <v>177</v>
      </c>
    </row>
    <row r="323" spans="1:6" x14ac:dyDescent="0.25">
      <c r="A323" s="125" t="s">
        <v>324</v>
      </c>
      <c r="B323" s="21" t="s">
        <v>237</v>
      </c>
      <c r="C323" s="26" t="s">
        <v>427</v>
      </c>
      <c r="D323" s="52">
        <v>14322.15</v>
      </c>
      <c r="E323" s="52">
        <v>0</v>
      </c>
      <c r="F323" s="28">
        <v>1</v>
      </c>
    </row>
    <row r="324" spans="1:6" x14ac:dyDescent="0.25">
      <c r="A324" s="125"/>
      <c r="B324" s="21" t="s">
        <v>332</v>
      </c>
      <c r="C324" s="27" t="s">
        <v>427</v>
      </c>
      <c r="D324" s="61">
        <v>13905</v>
      </c>
      <c r="E324" s="52">
        <v>0</v>
      </c>
      <c r="F324" s="29">
        <v>24</v>
      </c>
    </row>
    <row r="325" spans="1:6" x14ac:dyDescent="0.25">
      <c r="A325" s="125"/>
      <c r="B325" s="21" t="s">
        <v>331</v>
      </c>
      <c r="C325" s="27" t="s">
        <v>427</v>
      </c>
      <c r="D325" s="52">
        <v>14322.15</v>
      </c>
      <c r="E325" s="52">
        <v>0</v>
      </c>
      <c r="F325" s="29">
        <v>1</v>
      </c>
    </row>
    <row r="326" spans="1:6" x14ac:dyDescent="0.25">
      <c r="A326" s="125"/>
      <c r="B326" s="21" t="s">
        <v>325</v>
      </c>
      <c r="C326" s="27" t="s">
        <v>428</v>
      </c>
      <c r="D326" s="52">
        <v>49388.5</v>
      </c>
      <c r="E326" s="52">
        <v>0</v>
      </c>
      <c r="F326" s="29">
        <v>1</v>
      </c>
    </row>
    <row r="327" spans="1:6" x14ac:dyDescent="0.25">
      <c r="A327" s="125"/>
      <c r="B327" s="21" t="s">
        <v>333</v>
      </c>
      <c r="C327" s="27">
        <v>20</v>
      </c>
      <c r="D327" s="52">
        <v>27004.54</v>
      </c>
      <c r="E327" s="52">
        <v>0</v>
      </c>
      <c r="F327" s="29">
        <v>2</v>
      </c>
    </row>
    <row r="328" spans="1:6" x14ac:dyDescent="0.25">
      <c r="A328" s="125"/>
      <c r="B328" s="21" t="s">
        <v>326</v>
      </c>
      <c r="C328" s="26" t="s">
        <v>427</v>
      </c>
      <c r="D328" s="61">
        <v>13905</v>
      </c>
      <c r="E328" s="52">
        <v>0</v>
      </c>
      <c r="F328" s="29">
        <v>87</v>
      </c>
    </row>
    <row r="329" spans="1:6" x14ac:dyDescent="0.25">
      <c r="A329" s="125"/>
      <c r="B329" s="21" t="s">
        <v>330</v>
      </c>
      <c r="C329" s="27" t="s">
        <v>354</v>
      </c>
      <c r="D329" s="52">
        <v>19537.04</v>
      </c>
      <c r="E329" s="52">
        <v>0</v>
      </c>
      <c r="F329" s="29">
        <v>1</v>
      </c>
    </row>
    <row r="330" spans="1:6" x14ac:dyDescent="0.25">
      <c r="A330" s="125"/>
      <c r="B330" s="21" t="s">
        <v>329</v>
      </c>
      <c r="C330" s="51" t="s">
        <v>427</v>
      </c>
      <c r="D330" s="52">
        <v>14322.15</v>
      </c>
      <c r="E330" s="52">
        <v>0</v>
      </c>
      <c r="F330" s="29">
        <v>2</v>
      </c>
    </row>
    <row r="331" spans="1:6" x14ac:dyDescent="0.25">
      <c r="A331" s="125"/>
      <c r="B331" s="21" t="s">
        <v>328</v>
      </c>
      <c r="C331" s="27" t="s">
        <v>429</v>
      </c>
      <c r="D331" s="52">
        <v>16307.99</v>
      </c>
      <c r="E331" s="52">
        <v>0</v>
      </c>
      <c r="F331" s="29">
        <v>2</v>
      </c>
    </row>
    <row r="332" spans="1:6" ht="15.75" thickBot="1" x14ac:dyDescent="0.3">
      <c r="A332" s="125"/>
      <c r="B332" s="21" t="s">
        <v>327</v>
      </c>
      <c r="C332" s="27" t="s">
        <v>427</v>
      </c>
      <c r="D332" s="52">
        <v>14322.15</v>
      </c>
      <c r="E332" s="52">
        <v>0</v>
      </c>
      <c r="F332" s="53">
        <v>2</v>
      </c>
    </row>
    <row r="333" spans="1:6" ht="15.75" thickBot="1" x14ac:dyDescent="0.3">
      <c r="A333" s="19"/>
      <c r="C333" s="20"/>
      <c r="E333" s="20" t="s">
        <v>30</v>
      </c>
      <c r="F333" s="54">
        <f>SUM(F323:F332)</f>
        <v>123</v>
      </c>
    </row>
    <row r="334" spans="1:6" ht="15.75" thickBot="1" x14ac:dyDescent="0.3">
      <c r="A334" s="19"/>
      <c r="B334" s="19"/>
      <c r="C334" s="19"/>
      <c r="D334" s="19"/>
      <c r="E334" s="19"/>
      <c r="F334" s="19"/>
    </row>
    <row r="335" spans="1:6" ht="15.75" thickBot="1" x14ac:dyDescent="0.3">
      <c r="A335" s="19"/>
      <c r="C335" s="20"/>
      <c r="E335" s="20" t="s">
        <v>334</v>
      </c>
      <c r="F335" s="62">
        <f>13+11+18+4+23+80+38+73+63+8+56+177+123</f>
        <v>687</v>
      </c>
    </row>
  </sheetData>
  <mergeCells count="15">
    <mergeCell ref="A36:A39"/>
    <mergeCell ref="A1:F1"/>
    <mergeCell ref="A4:F4"/>
    <mergeCell ref="A7:A8"/>
    <mergeCell ref="A10:A19"/>
    <mergeCell ref="A21:A34"/>
    <mergeCell ref="A217:A240"/>
    <mergeCell ref="A242:A321"/>
    <mergeCell ref="A323:A332"/>
    <mergeCell ref="A41:A56"/>
    <mergeCell ref="A58:A101"/>
    <mergeCell ref="A103:A127"/>
    <mergeCell ref="A129:A169"/>
    <mergeCell ref="A171:A207"/>
    <mergeCell ref="A209:A215"/>
  </mergeCells>
  <pageMargins left="0.7" right="0.7" top="0.75" bottom="0.75" header="0.3" footer="0.3"/>
  <pageSetup orientation="portrait" verticalDpi="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H24"/>
  <sheetViews>
    <sheetView workbookViewId="0">
      <selection activeCell="E29" sqref="E29"/>
    </sheetView>
  </sheetViews>
  <sheetFormatPr baseColWidth="10" defaultRowHeight="15" x14ac:dyDescent="0.25"/>
  <cols>
    <col min="1" max="1" width="77.5703125" customWidth="1"/>
    <col min="2" max="2" width="14.42578125" customWidth="1"/>
    <col min="3" max="3" width="12.28515625" customWidth="1"/>
    <col min="4" max="4" width="14" customWidth="1"/>
    <col min="5" max="5" width="13.7109375" customWidth="1"/>
    <col min="6" max="6" width="13" customWidth="1"/>
    <col min="7" max="7" width="14.42578125" customWidth="1"/>
    <col min="8" max="8" width="13.7109375" customWidth="1"/>
  </cols>
  <sheetData>
    <row r="1" spans="1:8" x14ac:dyDescent="0.25">
      <c r="A1" s="118" t="s">
        <v>9</v>
      </c>
      <c r="B1" s="118"/>
      <c r="C1" s="118"/>
      <c r="D1" s="118"/>
      <c r="E1" s="118"/>
      <c r="F1" s="118"/>
      <c r="G1" s="118"/>
      <c r="H1" s="118"/>
    </row>
    <row r="2" spans="1:8" x14ac:dyDescent="0.25">
      <c r="A2" s="118"/>
      <c r="B2" s="118"/>
      <c r="C2" s="118"/>
      <c r="D2" s="118"/>
      <c r="E2" s="118"/>
      <c r="F2" s="118"/>
      <c r="G2" s="118"/>
      <c r="H2" s="118"/>
    </row>
    <row r="3" spans="1:8" x14ac:dyDescent="0.25">
      <c r="A3" s="118"/>
      <c r="B3" s="118"/>
      <c r="C3" s="118"/>
      <c r="D3" s="118"/>
      <c r="E3" s="118"/>
      <c r="F3" s="118"/>
      <c r="G3" s="118"/>
      <c r="H3" s="118"/>
    </row>
    <row r="4" spans="1:8" x14ac:dyDescent="0.25">
      <c r="A4" s="118"/>
      <c r="B4" s="118"/>
      <c r="C4" s="118"/>
      <c r="D4" s="118"/>
      <c r="E4" s="118"/>
      <c r="F4" s="118"/>
      <c r="G4" s="118"/>
      <c r="H4" s="118"/>
    </row>
    <row r="5" spans="1:8" x14ac:dyDescent="0.25">
      <c r="A5" s="118"/>
      <c r="B5" s="118"/>
      <c r="C5" s="118"/>
      <c r="D5" s="118"/>
      <c r="E5" s="118"/>
      <c r="F5" s="118"/>
      <c r="G5" s="118"/>
      <c r="H5" s="118"/>
    </row>
    <row r="6" spans="1:8" x14ac:dyDescent="0.25">
      <c r="A6" s="120" t="s">
        <v>23</v>
      </c>
      <c r="B6" s="120"/>
      <c r="C6" s="120"/>
      <c r="D6" s="120"/>
      <c r="E6" s="120"/>
      <c r="F6" s="120"/>
      <c r="G6" s="120"/>
      <c r="H6" s="120"/>
    </row>
    <row r="7" spans="1:8" x14ac:dyDescent="0.25">
      <c r="A7" s="120"/>
      <c r="B7" s="120"/>
      <c r="C7" s="120"/>
      <c r="D7" s="120"/>
      <c r="E7" s="120"/>
      <c r="F7" s="120"/>
      <c r="G7" s="120"/>
      <c r="H7" s="120"/>
    </row>
    <row r="8" spans="1:8" ht="18.75" thickBot="1" x14ac:dyDescent="0.3">
      <c r="A8" s="66"/>
      <c r="B8" s="66"/>
      <c r="C8" s="66"/>
      <c r="D8" s="66"/>
      <c r="E8" s="66"/>
      <c r="F8" s="66"/>
      <c r="G8" s="66"/>
      <c r="H8" s="66"/>
    </row>
    <row r="9" spans="1:8" ht="18.75" thickBot="1" x14ac:dyDescent="0.3">
      <c r="A9" s="66"/>
      <c r="B9" s="128" t="s">
        <v>19</v>
      </c>
      <c r="C9" s="129"/>
      <c r="D9" s="128" t="s">
        <v>20</v>
      </c>
      <c r="E9" s="129"/>
      <c r="F9" s="66"/>
      <c r="G9" s="66"/>
      <c r="H9" s="66"/>
    </row>
    <row r="10" spans="1:8" ht="29.25" thickBot="1" x14ac:dyDescent="0.3">
      <c r="A10" s="98"/>
      <c r="B10" s="100" t="s">
        <v>1</v>
      </c>
      <c r="C10" s="100" t="s">
        <v>0</v>
      </c>
      <c r="D10" s="100" t="s">
        <v>21</v>
      </c>
      <c r="E10" s="100" t="s">
        <v>22</v>
      </c>
      <c r="F10" s="101" t="s">
        <v>2</v>
      </c>
      <c r="G10" s="101" t="s">
        <v>3</v>
      </c>
      <c r="H10" s="101" t="s">
        <v>4</v>
      </c>
    </row>
    <row r="11" spans="1:8" x14ac:dyDescent="0.25">
      <c r="A11" s="5" t="s">
        <v>6</v>
      </c>
      <c r="B11" s="5">
        <v>12</v>
      </c>
      <c r="C11" s="5">
        <v>0</v>
      </c>
      <c r="D11" s="5">
        <v>0</v>
      </c>
      <c r="E11" s="5">
        <v>1</v>
      </c>
      <c r="F11" s="6">
        <v>0</v>
      </c>
      <c r="G11" s="6">
        <f>E11+C11+B11</f>
        <v>13</v>
      </c>
      <c r="H11" s="6">
        <f>G11+F11</f>
        <v>13</v>
      </c>
    </row>
    <row r="12" spans="1:8" x14ac:dyDescent="0.25">
      <c r="A12" s="7" t="s">
        <v>5</v>
      </c>
      <c r="B12" s="7">
        <v>4</v>
      </c>
      <c r="C12" s="7">
        <v>0</v>
      </c>
      <c r="D12" s="7">
        <v>0</v>
      </c>
      <c r="E12" s="7">
        <v>7</v>
      </c>
      <c r="F12" s="8">
        <v>0</v>
      </c>
      <c r="G12" s="6">
        <f t="shared" ref="G12:G23" si="0">E12+C12+B12</f>
        <v>11</v>
      </c>
      <c r="H12" s="6">
        <f t="shared" ref="H12:H23" si="1">G12+F12</f>
        <v>11</v>
      </c>
    </row>
    <row r="13" spans="1:8" x14ac:dyDescent="0.25">
      <c r="A13" s="7" t="s">
        <v>7</v>
      </c>
      <c r="B13" s="7">
        <v>8</v>
      </c>
      <c r="C13" s="7">
        <v>3</v>
      </c>
      <c r="D13" s="7">
        <v>3</v>
      </c>
      <c r="E13" s="7">
        <v>7</v>
      </c>
      <c r="F13" s="8">
        <v>0</v>
      </c>
      <c r="G13" s="6">
        <f t="shared" si="0"/>
        <v>18</v>
      </c>
      <c r="H13" s="6">
        <f t="shared" si="1"/>
        <v>18</v>
      </c>
    </row>
    <row r="14" spans="1:8" x14ac:dyDescent="0.25">
      <c r="A14" s="7" t="s">
        <v>11</v>
      </c>
      <c r="B14" s="7">
        <v>2</v>
      </c>
      <c r="C14" s="7">
        <v>0</v>
      </c>
      <c r="D14" s="7">
        <v>0</v>
      </c>
      <c r="E14" s="7">
        <v>2</v>
      </c>
      <c r="F14" s="8">
        <v>0</v>
      </c>
      <c r="G14" s="6">
        <f t="shared" si="0"/>
        <v>4</v>
      </c>
      <c r="H14" s="6">
        <f t="shared" si="1"/>
        <v>4</v>
      </c>
    </row>
    <row r="15" spans="1:8" x14ac:dyDescent="0.25">
      <c r="A15" s="7" t="s">
        <v>12</v>
      </c>
      <c r="B15" s="7">
        <v>5</v>
      </c>
      <c r="C15" s="7">
        <v>2</v>
      </c>
      <c r="D15" s="7">
        <v>2</v>
      </c>
      <c r="E15" s="7">
        <v>16</v>
      </c>
      <c r="F15" s="8">
        <v>0</v>
      </c>
      <c r="G15" s="6">
        <f t="shared" si="0"/>
        <v>23</v>
      </c>
      <c r="H15" s="6">
        <f t="shared" si="1"/>
        <v>23</v>
      </c>
    </row>
    <row r="16" spans="1:8" x14ac:dyDescent="0.25">
      <c r="A16" s="7" t="s">
        <v>8</v>
      </c>
      <c r="B16" s="7">
        <v>10</v>
      </c>
      <c r="C16" s="7">
        <v>19</v>
      </c>
      <c r="D16" s="7">
        <v>19</v>
      </c>
      <c r="E16" s="7">
        <v>51</v>
      </c>
      <c r="F16" s="8">
        <v>1</v>
      </c>
      <c r="G16" s="6">
        <f t="shared" si="0"/>
        <v>80</v>
      </c>
      <c r="H16" s="6">
        <f t="shared" si="1"/>
        <v>81</v>
      </c>
    </row>
    <row r="17" spans="1:8" x14ac:dyDescent="0.25">
      <c r="A17" s="7" t="s">
        <v>13</v>
      </c>
      <c r="B17" s="7">
        <v>3</v>
      </c>
      <c r="C17" s="7">
        <v>5</v>
      </c>
      <c r="D17" s="7">
        <v>5</v>
      </c>
      <c r="E17" s="7">
        <v>30</v>
      </c>
      <c r="F17" s="8">
        <v>0</v>
      </c>
      <c r="G17" s="6">
        <f t="shared" si="0"/>
        <v>38</v>
      </c>
      <c r="H17" s="6">
        <f t="shared" si="1"/>
        <v>38</v>
      </c>
    </row>
    <row r="18" spans="1:8" x14ac:dyDescent="0.25">
      <c r="A18" s="12" t="s">
        <v>14</v>
      </c>
      <c r="B18" s="12">
        <v>6</v>
      </c>
      <c r="C18" s="12">
        <v>16</v>
      </c>
      <c r="D18" s="12">
        <v>16</v>
      </c>
      <c r="E18" s="12">
        <v>51</v>
      </c>
      <c r="F18" s="13">
        <v>3</v>
      </c>
      <c r="G18" s="6">
        <f t="shared" si="0"/>
        <v>73</v>
      </c>
      <c r="H18" s="6">
        <f t="shared" si="1"/>
        <v>76</v>
      </c>
    </row>
    <row r="19" spans="1:8" x14ac:dyDescent="0.25">
      <c r="A19" s="12" t="s">
        <v>15</v>
      </c>
      <c r="B19" s="12">
        <v>8</v>
      </c>
      <c r="C19" s="12">
        <v>15</v>
      </c>
      <c r="D19" s="12">
        <v>15</v>
      </c>
      <c r="E19" s="12">
        <v>40</v>
      </c>
      <c r="F19" s="13">
        <v>0</v>
      </c>
      <c r="G19" s="6">
        <f t="shared" si="0"/>
        <v>63</v>
      </c>
      <c r="H19" s="6">
        <f t="shared" si="1"/>
        <v>63</v>
      </c>
    </row>
    <row r="20" spans="1:8" x14ac:dyDescent="0.25">
      <c r="A20" s="7" t="s">
        <v>16</v>
      </c>
      <c r="B20" s="7">
        <v>2</v>
      </c>
      <c r="C20" s="7">
        <v>0</v>
      </c>
      <c r="D20" s="7">
        <v>0</v>
      </c>
      <c r="E20" s="7">
        <v>6</v>
      </c>
      <c r="F20" s="8">
        <v>0</v>
      </c>
      <c r="G20" s="6">
        <f t="shared" si="0"/>
        <v>8</v>
      </c>
      <c r="H20" s="6">
        <f t="shared" si="1"/>
        <v>8</v>
      </c>
    </row>
    <row r="21" spans="1:8" x14ac:dyDescent="0.25">
      <c r="A21" s="7" t="s">
        <v>451</v>
      </c>
      <c r="B21" s="7">
        <v>5</v>
      </c>
      <c r="C21" s="7">
        <v>16</v>
      </c>
      <c r="D21" s="7">
        <v>16</v>
      </c>
      <c r="E21" s="7">
        <v>35</v>
      </c>
      <c r="F21" s="8">
        <v>1</v>
      </c>
      <c r="G21" s="6">
        <f t="shared" si="0"/>
        <v>56</v>
      </c>
      <c r="H21" s="6">
        <f t="shared" si="1"/>
        <v>57</v>
      </c>
    </row>
    <row r="22" spans="1:8" x14ac:dyDescent="0.25">
      <c r="A22" s="7" t="s">
        <v>17</v>
      </c>
      <c r="B22" s="7">
        <v>5</v>
      </c>
      <c r="C22" s="7">
        <v>63</v>
      </c>
      <c r="D22" s="7">
        <v>63</v>
      </c>
      <c r="E22" s="7">
        <v>109</v>
      </c>
      <c r="F22" s="8">
        <v>2</v>
      </c>
      <c r="G22" s="6">
        <f t="shared" si="0"/>
        <v>177</v>
      </c>
      <c r="H22" s="6">
        <f t="shared" si="1"/>
        <v>179</v>
      </c>
    </row>
    <row r="23" spans="1:8" ht="15.75" thickBot="1" x14ac:dyDescent="0.3">
      <c r="A23" s="7" t="s">
        <v>18</v>
      </c>
      <c r="B23" s="7">
        <v>6</v>
      </c>
      <c r="C23" s="7">
        <v>1</v>
      </c>
      <c r="D23" s="7">
        <v>1</v>
      </c>
      <c r="E23" s="7">
        <v>116</v>
      </c>
      <c r="F23" s="9">
        <v>1</v>
      </c>
      <c r="G23" s="6">
        <f t="shared" si="0"/>
        <v>123</v>
      </c>
      <c r="H23" s="6">
        <f t="shared" si="1"/>
        <v>124</v>
      </c>
    </row>
    <row r="24" spans="1:8" ht="15.75" thickBot="1" x14ac:dyDescent="0.3">
      <c r="A24" s="10"/>
      <c r="B24" s="10">
        <f t="shared" ref="B24:F24" si="2">SUM(B11:B23)</f>
        <v>76</v>
      </c>
      <c r="C24" s="10">
        <f t="shared" si="2"/>
        <v>140</v>
      </c>
      <c r="D24" s="10">
        <f t="shared" si="2"/>
        <v>140</v>
      </c>
      <c r="E24" s="10">
        <f t="shared" si="2"/>
        <v>471</v>
      </c>
      <c r="F24" s="11">
        <f t="shared" si="2"/>
        <v>8</v>
      </c>
      <c r="G24" s="11">
        <f>SUM(G11:G23)</f>
        <v>687</v>
      </c>
      <c r="H24" s="11">
        <f>SUM(H11:H23)</f>
        <v>695</v>
      </c>
    </row>
  </sheetData>
  <mergeCells count="4">
    <mergeCell ref="A1:H5"/>
    <mergeCell ref="A6:H7"/>
    <mergeCell ref="B9:C9"/>
    <mergeCell ref="D9:E9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F335"/>
  <sheetViews>
    <sheetView workbookViewId="0">
      <selection activeCell="H5" sqref="H5"/>
    </sheetView>
  </sheetViews>
  <sheetFormatPr baseColWidth="10" defaultRowHeight="15" x14ac:dyDescent="0.25"/>
  <cols>
    <col min="1" max="1" width="31.85546875" customWidth="1"/>
    <col min="2" max="2" width="37.42578125" customWidth="1"/>
    <col min="3" max="3" width="18.7109375" customWidth="1"/>
    <col min="4" max="4" width="14.28515625" customWidth="1"/>
    <col min="5" max="5" width="15.28515625" customWidth="1"/>
    <col min="6" max="6" width="13.140625" customWidth="1"/>
  </cols>
  <sheetData>
    <row r="1" spans="1:6" ht="19.5" x14ac:dyDescent="0.3">
      <c r="A1" s="124" t="s">
        <v>9</v>
      </c>
      <c r="B1" s="124"/>
      <c r="C1" s="124"/>
      <c r="D1" s="124"/>
      <c r="E1" s="124"/>
      <c r="F1" s="124"/>
    </row>
    <row r="2" spans="1:6" x14ac:dyDescent="0.25">
      <c r="A2" s="19"/>
      <c r="B2" s="19"/>
      <c r="C2" s="19"/>
      <c r="D2" s="19"/>
      <c r="E2" s="19"/>
      <c r="F2" s="19"/>
    </row>
    <row r="3" spans="1:6" x14ac:dyDescent="0.25">
      <c r="A3" s="19"/>
      <c r="B3" s="19"/>
      <c r="C3" s="19"/>
      <c r="D3" s="19"/>
      <c r="E3" s="19"/>
      <c r="F3" s="19"/>
    </row>
    <row r="4" spans="1:6" ht="19.5" x14ac:dyDescent="0.3">
      <c r="A4" s="124" t="s">
        <v>446</v>
      </c>
      <c r="B4" s="124"/>
      <c r="C4" s="124"/>
      <c r="D4" s="124"/>
      <c r="E4" s="124"/>
      <c r="F4" s="124"/>
    </row>
    <row r="5" spans="1:6" ht="28.5" customHeight="1" thickBot="1" x14ac:dyDescent="0.3"/>
    <row r="6" spans="1:6" ht="15.75" thickBot="1" x14ac:dyDescent="0.3">
      <c r="A6" s="104" t="s">
        <v>24</v>
      </c>
      <c r="B6" s="104" t="s">
        <v>25</v>
      </c>
      <c r="C6" s="104" t="s">
        <v>335</v>
      </c>
      <c r="D6" s="104" t="s">
        <v>336</v>
      </c>
      <c r="E6" s="104" t="s">
        <v>445</v>
      </c>
      <c r="F6" s="104" t="s">
        <v>26</v>
      </c>
    </row>
    <row r="7" spans="1:6" x14ac:dyDescent="0.25">
      <c r="A7" s="127" t="s">
        <v>27</v>
      </c>
      <c r="B7" s="17" t="s">
        <v>28</v>
      </c>
      <c r="C7" s="28" t="s">
        <v>337</v>
      </c>
      <c r="D7" s="24">
        <v>25966.3</v>
      </c>
      <c r="E7" s="24">
        <v>0</v>
      </c>
      <c r="F7" s="28">
        <v>12</v>
      </c>
    </row>
    <row r="8" spans="1:6" ht="15.75" thickBot="1" x14ac:dyDescent="0.3">
      <c r="A8" s="125"/>
      <c r="B8" s="18" t="s">
        <v>29</v>
      </c>
      <c r="C8" s="29" t="s">
        <v>338</v>
      </c>
      <c r="D8" s="25">
        <v>7465.4400000000005</v>
      </c>
      <c r="E8" s="25">
        <v>0</v>
      </c>
      <c r="F8" s="53">
        <v>1</v>
      </c>
    </row>
    <row r="9" spans="1:6" ht="15.75" thickBot="1" x14ac:dyDescent="0.3">
      <c r="A9" s="19"/>
      <c r="C9" s="20"/>
      <c r="E9" s="20" t="s">
        <v>30</v>
      </c>
      <c r="F9" s="54">
        <f>SUM(F7:F8)</f>
        <v>13</v>
      </c>
    </row>
    <row r="10" spans="1:6" x14ac:dyDescent="0.25">
      <c r="A10" s="125" t="s">
        <v>31</v>
      </c>
      <c r="B10" s="21" t="s">
        <v>33</v>
      </c>
      <c r="C10" s="26" t="s">
        <v>340</v>
      </c>
      <c r="D10" s="52">
        <v>11400.04</v>
      </c>
      <c r="E10" s="52">
        <v>0</v>
      </c>
      <c r="F10" s="28">
        <v>1</v>
      </c>
    </row>
    <row r="11" spans="1:6" x14ac:dyDescent="0.25">
      <c r="A11" s="125"/>
      <c r="B11" s="21" t="s">
        <v>36</v>
      </c>
      <c r="C11" s="26" t="s">
        <v>343</v>
      </c>
      <c r="D11" s="52">
        <v>23857.89</v>
      </c>
      <c r="E11" s="63">
        <v>0</v>
      </c>
      <c r="F11" s="29">
        <v>1</v>
      </c>
    </row>
    <row r="12" spans="1:6" x14ac:dyDescent="0.25">
      <c r="A12" s="125"/>
      <c r="B12" s="21" t="s">
        <v>447</v>
      </c>
      <c r="C12" s="27" t="s">
        <v>350</v>
      </c>
      <c r="D12" s="52">
        <v>12026.28</v>
      </c>
      <c r="E12" s="63">
        <v>0</v>
      </c>
      <c r="F12" s="29">
        <v>1</v>
      </c>
    </row>
    <row r="13" spans="1:6" x14ac:dyDescent="0.25">
      <c r="A13" s="125"/>
      <c r="B13" s="21" t="s">
        <v>39</v>
      </c>
      <c r="C13" s="27" t="s">
        <v>345</v>
      </c>
      <c r="D13" s="52">
        <v>14596.130000000001</v>
      </c>
      <c r="E13" s="63">
        <v>0</v>
      </c>
      <c r="F13" s="29">
        <v>1</v>
      </c>
    </row>
    <row r="14" spans="1:6" x14ac:dyDescent="0.25">
      <c r="A14" s="125"/>
      <c r="B14" s="18" t="s">
        <v>448</v>
      </c>
      <c r="C14" s="26">
        <v>1</v>
      </c>
      <c r="D14" s="52">
        <v>6838</v>
      </c>
      <c r="E14" s="63">
        <v>0</v>
      </c>
      <c r="F14" s="29">
        <v>1</v>
      </c>
    </row>
    <row r="15" spans="1:6" x14ac:dyDescent="0.25">
      <c r="A15" s="125"/>
      <c r="B15" s="21" t="s">
        <v>34</v>
      </c>
      <c r="C15" s="26" t="s">
        <v>341</v>
      </c>
      <c r="D15" s="52">
        <v>14170.74</v>
      </c>
      <c r="E15" s="63">
        <v>0</v>
      </c>
      <c r="F15" s="29">
        <v>1</v>
      </c>
    </row>
    <row r="16" spans="1:6" x14ac:dyDescent="0.25">
      <c r="A16" s="125"/>
      <c r="B16" s="21" t="s">
        <v>32</v>
      </c>
      <c r="C16" s="26" t="s">
        <v>339</v>
      </c>
      <c r="D16" s="52">
        <v>46781.57</v>
      </c>
      <c r="E16" s="63">
        <v>0</v>
      </c>
      <c r="F16" s="29">
        <v>1</v>
      </c>
    </row>
    <row r="17" spans="1:6" x14ac:dyDescent="0.25">
      <c r="A17" s="125"/>
      <c r="B17" s="21" t="s">
        <v>35</v>
      </c>
      <c r="C17" s="26" t="s">
        <v>342</v>
      </c>
      <c r="D17" s="52">
        <v>19308.38</v>
      </c>
      <c r="E17" s="63">
        <v>0</v>
      </c>
      <c r="F17" s="29">
        <v>1</v>
      </c>
    </row>
    <row r="18" spans="1:6" x14ac:dyDescent="0.25">
      <c r="A18" s="125"/>
      <c r="B18" s="21" t="s">
        <v>38</v>
      </c>
      <c r="C18" s="26" t="s">
        <v>341</v>
      </c>
      <c r="D18" s="52">
        <v>14170.74</v>
      </c>
      <c r="E18" s="63">
        <v>0</v>
      </c>
      <c r="F18" s="29">
        <v>2</v>
      </c>
    </row>
    <row r="19" spans="1:6" ht="15.75" thickBot="1" x14ac:dyDescent="0.3">
      <c r="A19" s="125"/>
      <c r="B19" s="21" t="s">
        <v>41</v>
      </c>
      <c r="C19" s="26" t="s">
        <v>346</v>
      </c>
      <c r="D19" s="52">
        <v>16533.560000000001</v>
      </c>
      <c r="E19" s="63">
        <v>0</v>
      </c>
      <c r="F19" s="53">
        <v>1</v>
      </c>
    </row>
    <row r="20" spans="1:6" ht="15.75" thickBot="1" x14ac:dyDescent="0.3">
      <c r="A20" s="19"/>
      <c r="C20" s="20"/>
      <c r="E20" s="20" t="s">
        <v>30</v>
      </c>
      <c r="F20" s="54">
        <f>SUM(F10:F19)</f>
        <v>11</v>
      </c>
    </row>
    <row r="21" spans="1:6" x14ac:dyDescent="0.25">
      <c r="A21" s="125" t="s">
        <v>42</v>
      </c>
      <c r="B21" s="21" t="s">
        <v>49</v>
      </c>
      <c r="C21" s="27" t="s">
        <v>348</v>
      </c>
      <c r="D21" s="52">
        <v>12449.61</v>
      </c>
      <c r="E21" s="52">
        <v>0</v>
      </c>
      <c r="F21" s="28">
        <v>3</v>
      </c>
    </row>
    <row r="22" spans="1:6" x14ac:dyDescent="0.25">
      <c r="A22" s="125"/>
      <c r="B22" s="21" t="s">
        <v>50</v>
      </c>
      <c r="C22" s="26" t="s">
        <v>352</v>
      </c>
      <c r="D22" s="52">
        <v>26758.37</v>
      </c>
      <c r="E22" s="52">
        <v>0</v>
      </c>
      <c r="F22" s="29">
        <v>1</v>
      </c>
    </row>
    <row r="23" spans="1:6" x14ac:dyDescent="0.25">
      <c r="A23" s="125"/>
      <c r="B23" s="21" t="s">
        <v>51</v>
      </c>
      <c r="C23" s="26" t="s">
        <v>353</v>
      </c>
      <c r="D23" s="52">
        <v>21710.34</v>
      </c>
      <c r="E23" s="52">
        <v>0</v>
      </c>
      <c r="F23" s="29">
        <v>1</v>
      </c>
    </row>
    <row r="24" spans="1:6" x14ac:dyDescent="0.25">
      <c r="A24" s="125"/>
      <c r="B24" s="21" t="s">
        <v>44</v>
      </c>
      <c r="C24" s="27" t="s">
        <v>347</v>
      </c>
      <c r="D24" s="52">
        <v>14322.15</v>
      </c>
      <c r="E24" s="52">
        <v>0</v>
      </c>
      <c r="F24" s="29">
        <v>1</v>
      </c>
    </row>
    <row r="25" spans="1:6" x14ac:dyDescent="0.25">
      <c r="A25" s="125"/>
      <c r="B25" s="21" t="s">
        <v>54</v>
      </c>
      <c r="C25" s="30" t="s">
        <v>354</v>
      </c>
      <c r="D25" s="52">
        <v>19460.82</v>
      </c>
      <c r="E25" s="52">
        <v>0</v>
      </c>
      <c r="F25" s="29">
        <v>3</v>
      </c>
    </row>
    <row r="26" spans="1:6" x14ac:dyDescent="0.25">
      <c r="A26" s="125"/>
      <c r="B26" s="21" t="s">
        <v>47</v>
      </c>
      <c r="C26" s="27" t="s">
        <v>347</v>
      </c>
      <c r="D26" s="52">
        <v>14322.15</v>
      </c>
      <c r="E26" s="52">
        <v>0</v>
      </c>
      <c r="F26" s="29">
        <v>1</v>
      </c>
    </row>
    <row r="27" spans="1:6" x14ac:dyDescent="0.25">
      <c r="A27" s="125"/>
      <c r="B27" s="21" t="s">
        <v>46</v>
      </c>
      <c r="C27" s="27" t="s">
        <v>349</v>
      </c>
      <c r="D27" s="52">
        <v>9860.19</v>
      </c>
      <c r="E27" s="52">
        <v>0</v>
      </c>
      <c r="F27" s="29">
        <v>1</v>
      </c>
    </row>
    <row r="28" spans="1:6" x14ac:dyDescent="0.25">
      <c r="A28" s="125"/>
      <c r="B28" s="21" t="s">
        <v>45</v>
      </c>
      <c r="C28" s="27" t="s">
        <v>348</v>
      </c>
      <c r="D28" s="55" t="s">
        <v>543</v>
      </c>
      <c r="E28" s="52">
        <v>0</v>
      </c>
      <c r="F28" s="29">
        <v>1</v>
      </c>
    </row>
    <row r="29" spans="1:6" x14ac:dyDescent="0.25">
      <c r="A29" s="125"/>
      <c r="B29" s="21" t="s">
        <v>449</v>
      </c>
      <c r="C29" s="27">
        <v>5</v>
      </c>
      <c r="D29" s="55" t="s">
        <v>450</v>
      </c>
      <c r="E29" s="52">
        <v>0</v>
      </c>
      <c r="F29" s="29">
        <v>1</v>
      </c>
    </row>
    <row r="30" spans="1:6" x14ac:dyDescent="0.25">
      <c r="A30" s="125"/>
      <c r="B30" s="21" t="s">
        <v>55</v>
      </c>
      <c r="C30" s="27" t="s">
        <v>350</v>
      </c>
      <c r="D30" s="52">
        <v>12069</v>
      </c>
      <c r="E30" s="52">
        <v>0</v>
      </c>
      <c r="F30" s="29">
        <v>1</v>
      </c>
    </row>
    <row r="31" spans="1:6" x14ac:dyDescent="0.25">
      <c r="A31" s="125"/>
      <c r="B31" s="21" t="s">
        <v>48</v>
      </c>
      <c r="C31" s="27" t="s">
        <v>351</v>
      </c>
      <c r="D31" s="52">
        <v>12164.3</v>
      </c>
      <c r="E31" s="52">
        <v>0</v>
      </c>
      <c r="F31" s="29">
        <v>1</v>
      </c>
    </row>
    <row r="32" spans="1:6" x14ac:dyDescent="0.25">
      <c r="A32" s="125"/>
      <c r="B32" s="21" t="s">
        <v>52</v>
      </c>
      <c r="C32" s="30" t="s">
        <v>354</v>
      </c>
      <c r="D32" s="52">
        <v>19460.82</v>
      </c>
      <c r="E32" s="52">
        <v>0</v>
      </c>
      <c r="F32" s="29">
        <v>1</v>
      </c>
    </row>
    <row r="33" spans="1:6" x14ac:dyDescent="0.25">
      <c r="A33" s="125"/>
      <c r="B33" s="21" t="s">
        <v>43</v>
      </c>
      <c r="C33" s="27">
        <v>21</v>
      </c>
      <c r="D33" s="52">
        <v>30407.66</v>
      </c>
      <c r="E33" s="52">
        <v>0</v>
      </c>
      <c r="F33" s="29">
        <v>1</v>
      </c>
    </row>
    <row r="34" spans="1:6" ht="15.75" thickBot="1" x14ac:dyDescent="0.3">
      <c r="A34" s="125"/>
      <c r="B34" s="21" t="s">
        <v>53</v>
      </c>
      <c r="C34" s="31" t="s">
        <v>355</v>
      </c>
      <c r="D34" s="52">
        <v>25541.94</v>
      </c>
      <c r="E34" s="52">
        <v>0</v>
      </c>
      <c r="F34" s="53">
        <v>1</v>
      </c>
    </row>
    <row r="35" spans="1:6" ht="15.75" thickBot="1" x14ac:dyDescent="0.3">
      <c r="A35" s="19"/>
      <c r="C35" s="20"/>
      <c r="E35" s="20" t="s">
        <v>30</v>
      </c>
      <c r="F35" s="54">
        <f>SUM(F21:F34)</f>
        <v>18</v>
      </c>
    </row>
    <row r="36" spans="1:6" x14ac:dyDescent="0.25">
      <c r="A36" s="125" t="s">
        <v>56</v>
      </c>
      <c r="B36" s="21" t="s">
        <v>57</v>
      </c>
      <c r="C36" s="26">
        <v>21</v>
      </c>
      <c r="D36" s="56">
        <v>30407.66</v>
      </c>
      <c r="E36" s="56">
        <v>0</v>
      </c>
      <c r="F36" s="28">
        <v>1</v>
      </c>
    </row>
    <row r="37" spans="1:6" x14ac:dyDescent="0.25">
      <c r="A37" s="125"/>
      <c r="B37" s="21" t="s">
        <v>58</v>
      </c>
      <c r="C37" s="32" t="s">
        <v>346</v>
      </c>
      <c r="D37" s="56">
        <v>16052</v>
      </c>
      <c r="E37" s="56">
        <v>0</v>
      </c>
      <c r="F37" s="29">
        <v>1</v>
      </c>
    </row>
    <row r="38" spans="1:6" x14ac:dyDescent="0.25">
      <c r="A38" s="125"/>
      <c r="B38" s="21" t="s">
        <v>59</v>
      </c>
      <c r="C38" s="26">
        <v>18</v>
      </c>
      <c r="D38" s="56">
        <v>21892.65</v>
      </c>
      <c r="E38" s="56">
        <v>0</v>
      </c>
      <c r="F38" s="29">
        <v>1</v>
      </c>
    </row>
    <row r="39" spans="1:6" ht="15.75" thickBot="1" x14ac:dyDescent="0.3">
      <c r="A39" s="125"/>
      <c r="B39" s="21" t="s">
        <v>60</v>
      </c>
      <c r="C39" s="32" t="s">
        <v>346</v>
      </c>
      <c r="D39" s="56">
        <v>16052</v>
      </c>
      <c r="E39" s="56">
        <v>0</v>
      </c>
      <c r="F39" s="53">
        <v>1</v>
      </c>
    </row>
    <row r="40" spans="1:6" ht="15.75" thickBot="1" x14ac:dyDescent="0.3">
      <c r="A40" s="19"/>
      <c r="C40" s="20"/>
      <c r="E40" s="20" t="s">
        <v>30</v>
      </c>
      <c r="F40" s="54">
        <f>SUM(F36:F39)</f>
        <v>4</v>
      </c>
    </row>
    <row r="41" spans="1:6" x14ac:dyDescent="0.25">
      <c r="A41" s="125" t="s">
        <v>61</v>
      </c>
      <c r="B41" s="21" t="s">
        <v>73</v>
      </c>
      <c r="C41" s="32" t="s">
        <v>357</v>
      </c>
      <c r="D41" s="56">
        <v>9121.68</v>
      </c>
      <c r="E41" s="56">
        <v>0</v>
      </c>
      <c r="F41" s="28">
        <v>3</v>
      </c>
    </row>
    <row r="42" spans="1:6" x14ac:dyDescent="0.25">
      <c r="A42" s="125"/>
      <c r="B42" s="21" t="s">
        <v>70</v>
      </c>
      <c r="C42" s="27" t="s">
        <v>358</v>
      </c>
      <c r="D42" s="56">
        <v>12135.460000000001</v>
      </c>
      <c r="E42" s="56">
        <v>0</v>
      </c>
      <c r="F42" s="29">
        <v>2</v>
      </c>
    </row>
    <row r="43" spans="1:6" x14ac:dyDescent="0.25">
      <c r="A43" s="125"/>
      <c r="B43" s="21" t="s">
        <v>71</v>
      </c>
      <c r="C43" s="27" t="s">
        <v>358</v>
      </c>
      <c r="D43" s="56">
        <v>12135.460000000001</v>
      </c>
      <c r="E43" s="56">
        <v>0</v>
      </c>
      <c r="F43" s="29">
        <v>3</v>
      </c>
    </row>
    <row r="44" spans="1:6" x14ac:dyDescent="0.25">
      <c r="A44" s="125"/>
      <c r="B44" s="21" t="s">
        <v>62</v>
      </c>
      <c r="C44" s="27" t="s">
        <v>359</v>
      </c>
      <c r="D44" s="56">
        <v>35590.620000000003</v>
      </c>
      <c r="E44" s="56">
        <v>0</v>
      </c>
      <c r="F44" s="29">
        <v>1</v>
      </c>
    </row>
    <row r="45" spans="1:6" x14ac:dyDescent="0.25">
      <c r="A45" s="125"/>
      <c r="B45" s="21" t="s">
        <v>68</v>
      </c>
      <c r="C45" s="27" t="s">
        <v>343</v>
      </c>
      <c r="D45" s="56">
        <v>23857.89</v>
      </c>
      <c r="E45" s="56">
        <v>0</v>
      </c>
      <c r="F45" s="29">
        <v>1</v>
      </c>
    </row>
    <row r="46" spans="1:6" x14ac:dyDescent="0.25">
      <c r="A46" s="125"/>
      <c r="B46" s="21" t="s">
        <v>69</v>
      </c>
      <c r="C46" s="111" t="s">
        <v>360</v>
      </c>
      <c r="D46" s="56">
        <v>8699.380000000001</v>
      </c>
      <c r="E46" s="56">
        <v>0</v>
      </c>
      <c r="F46" s="29">
        <v>4</v>
      </c>
    </row>
    <row r="47" spans="1:6" x14ac:dyDescent="0.25">
      <c r="A47" s="125"/>
      <c r="B47" s="21" t="s">
        <v>76</v>
      </c>
      <c r="C47" s="27" t="s">
        <v>361</v>
      </c>
      <c r="D47" s="56">
        <v>11761.57</v>
      </c>
      <c r="E47" s="56">
        <v>0</v>
      </c>
      <c r="F47" s="29">
        <v>1</v>
      </c>
    </row>
    <row r="48" spans="1:6" x14ac:dyDescent="0.25">
      <c r="A48" s="125"/>
      <c r="B48" s="21" t="s">
        <v>75</v>
      </c>
      <c r="C48" s="27" t="s">
        <v>362</v>
      </c>
      <c r="D48" s="56">
        <v>17030.02</v>
      </c>
      <c r="E48" s="56">
        <v>0</v>
      </c>
      <c r="F48" s="29">
        <v>1</v>
      </c>
    </row>
    <row r="49" spans="1:6" x14ac:dyDescent="0.25">
      <c r="A49" s="125"/>
      <c r="B49" s="21" t="s">
        <v>67</v>
      </c>
      <c r="C49" s="27" t="s">
        <v>363</v>
      </c>
      <c r="D49" s="56">
        <v>19621.5</v>
      </c>
      <c r="E49" s="56">
        <v>0</v>
      </c>
      <c r="F49" s="29">
        <v>1</v>
      </c>
    </row>
    <row r="50" spans="1:6" x14ac:dyDescent="0.25">
      <c r="A50" s="125"/>
      <c r="B50" s="21" t="s">
        <v>63</v>
      </c>
      <c r="C50" s="26" t="s">
        <v>346</v>
      </c>
      <c r="D50" s="56">
        <v>16052</v>
      </c>
      <c r="E50" s="56">
        <v>0</v>
      </c>
      <c r="F50" s="29">
        <v>1</v>
      </c>
    </row>
    <row r="51" spans="1:6" x14ac:dyDescent="0.25">
      <c r="A51" s="125"/>
      <c r="B51" s="21" t="s">
        <v>65</v>
      </c>
      <c r="C51" s="27" t="s">
        <v>344</v>
      </c>
      <c r="D51" s="56">
        <v>21255.08</v>
      </c>
      <c r="E51" s="56">
        <v>0</v>
      </c>
      <c r="F51" s="29">
        <v>1</v>
      </c>
    </row>
    <row r="52" spans="1:6" x14ac:dyDescent="0.25">
      <c r="A52" s="125"/>
      <c r="B52" s="21" t="s">
        <v>72</v>
      </c>
      <c r="C52" s="32" t="s">
        <v>362</v>
      </c>
      <c r="D52" s="56">
        <v>17030.02</v>
      </c>
      <c r="E52" s="56">
        <v>0</v>
      </c>
      <c r="F52" s="29">
        <v>1</v>
      </c>
    </row>
    <row r="53" spans="1:6" x14ac:dyDescent="0.25">
      <c r="A53" s="125"/>
      <c r="B53" s="21" t="s">
        <v>64</v>
      </c>
      <c r="C53" s="26" t="s">
        <v>346</v>
      </c>
      <c r="D53" s="56">
        <v>16533.560000000001</v>
      </c>
      <c r="E53" s="56">
        <v>0</v>
      </c>
      <c r="F53" s="29">
        <v>1</v>
      </c>
    </row>
    <row r="54" spans="1:6" x14ac:dyDescent="0.25">
      <c r="A54" s="125"/>
      <c r="B54" s="21" t="s">
        <v>74</v>
      </c>
      <c r="C54" s="27" t="s">
        <v>364</v>
      </c>
      <c r="D54" s="56">
        <v>17106.240000000002</v>
      </c>
      <c r="E54" s="56">
        <v>0</v>
      </c>
      <c r="F54" s="29">
        <v>1</v>
      </c>
    </row>
    <row r="55" spans="1:6" x14ac:dyDescent="0.25">
      <c r="A55" s="125"/>
      <c r="B55" s="21" t="s">
        <v>66</v>
      </c>
      <c r="C55" s="27" t="s">
        <v>365</v>
      </c>
      <c r="D55" s="56">
        <v>14875.26</v>
      </c>
      <c r="E55" s="56">
        <v>0</v>
      </c>
      <c r="F55" s="29">
        <v>1</v>
      </c>
    </row>
    <row r="56" spans="1:6" ht="15.75" thickBot="1" x14ac:dyDescent="0.3">
      <c r="A56" s="125"/>
      <c r="B56" s="21" t="s">
        <v>29</v>
      </c>
      <c r="C56" s="27" t="s">
        <v>366</v>
      </c>
      <c r="D56" s="56">
        <v>9730.41</v>
      </c>
      <c r="E56" s="56">
        <v>0</v>
      </c>
      <c r="F56" s="53">
        <v>1</v>
      </c>
    </row>
    <row r="57" spans="1:6" ht="15.75" thickBot="1" x14ac:dyDescent="0.3">
      <c r="A57" s="19"/>
      <c r="C57" s="20"/>
      <c r="E57" s="20" t="s">
        <v>30</v>
      </c>
      <c r="F57" s="54">
        <f>SUM(F41:F56)</f>
        <v>24</v>
      </c>
    </row>
    <row r="58" spans="1:6" x14ac:dyDescent="0.25">
      <c r="A58" s="125" t="s">
        <v>77</v>
      </c>
      <c r="B58" s="21" t="s">
        <v>115</v>
      </c>
      <c r="C58" s="33" t="s">
        <v>351</v>
      </c>
      <c r="D58" s="56">
        <v>12164.300000000001</v>
      </c>
      <c r="E58" s="56">
        <v>0</v>
      </c>
      <c r="F58" s="57">
        <v>1</v>
      </c>
    </row>
    <row r="59" spans="1:6" x14ac:dyDescent="0.25">
      <c r="A59" s="125"/>
      <c r="B59" s="21" t="s">
        <v>111</v>
      </c>
      <c r="C59" s="34">
        <v>1</v>
      </c>
      <c r="D59" s="56">
        <v>6838.17</v>
      </c>
      <c r="E59" s="56">
        <v>0</v>
      </c>
      <c r="F59" s="55">
        <v>1</v>
      </c>
    </row>
    <row r="60" spans="1:6" x14ac:dyDescent="0.25">
      <c r="A60" s="125"/>
      <c r="B60" s="21" t="s">
        <v>110</v>
      </c>
      <c r="C60" s="35" t="s">
        <v>367</v>
      </c>
      <c r="D60" s="56">
        <v>6548.74</v>
      </c>
      <c r="E60" s="56">
        <v>0</v>
      </c>
      <c r="F60" s="55">
        <v>3</v>
      </c>
    </row>
    <row r="61" spans="1:6" x14ac:dyDescent="0.25">
      <c r="A61" s="125"/>
      <c r="B61" s="21" t="s">
        <v>73</v>
      </c>
      <c r="C61" s="34">
        <v>1</v>
      </c>
      <c r="D61" s="56">
        <v>6838.17</v>
      </c>
      <c r="E61" s="56">
        <v>0</v>
      </c>
      <c r="F61" s="30">
        <v>2</v>
      </c>
    </row>
    <row r="62" spans="1:6" x14ac:dyDescent="0.25">
      <c r="A62" s="125"/>
      <c r="B62" s="21" t="s">
        <v>83</v>
      </c>
      <c r="C62" s="34" t="s">
        <v>368</v>
      </c>
      <c r="D62" s="56">
        <v>11783.2</v>
      </c>
      <c r="E62" s="56">
        <v>0</v>
      </c>
      <c r="F62" s="55">
        <v>1</v>
      </c>
    </row>
    <row r="63" spans="1:6" x14ac:dyDescent="0.25">
      <c r="A63" s="125"/>
      <c r="B63" s="21" t="s">
        <v>85</v>
      </c>
      <c r="C63" s="34">
        <v>1</v>
      </c>
      <c r="D63" s="56">
        <v>6845.38</v>
      </c>
      <c r="E63" s="56">
        <v>0</v>
      </c>
      <c r="F63" s="55">
        <v>1</v>
      </c>
    </row>
    <row r="64" spans="1:6" x14ac:dyDescent="0.25">
      <c r="A64" s="125"/>
      <c r="B64" s="21" t="s">
        <v>82</v>
      </c>
      <c r="C64" s="34">
        <v>1</v>
      </c>
      <c r="D64" s="56">
        <v>6838.17</v>
      </c>
      <c r="E64" s="56">
        <v>0</v>
      </c>
      <c r="F64" s="55">
        <v>3</v>
      </c>
    </row>
    <row r="65" spans="1:6" x14ac:dyDescent="0.25">
      <c r="A65" s="125"/>
      <c r="B65" s="21" t="s">
        <v>87</v>
      </c>
      <c r="C65" s="34">
        <v>1</v>
      </c>
      <c r="D65" s="56">
        <v>6800.06</v>
      </c>
      <c r="E65" s="56">
        <v>0</v>
      </c>
      <c r="F65" s="55">
        <v>5</v>
      </c>
    </row>
    <row r="66" spans="1:6" x14ac:dyDescent="0.25">
      <c r="A66" s="125"/>
      <c r="B66" s="22" t="s">
        <v>79</v>
      </c>
      <c r="C66" s="34" t="s">
        <v>369</v>
      </c>
      <c r="D66" s="58">
        <v>11785.26</v>
      </c>
      <c r="E66" s="56">
        <v>0</v>
      </c>
      <c r="F66" s="55">
        <v>1</v>
      </c>
    </row>
    <row r="67" spans="1:6" x14ac:dyDescent="0.25">
      <c r="A67" s="125"/>
      <c r="B67" s="21" t="s">
        <v>114</v>
      </c>
      <c r="C67" s="34" t="s">
        <v>370</v>
      </c>
      <c r="D67" s="56">
        <v>4697.83</v>
      </c>
      <c r="E67" s="56">
        <v>0</v>
      </c>
      <c r="F67" s="55">
        <v>1</v>
      </c>
    </row>
    <row r="68" spans="1:6" x14ac:dyDescent="0.25">
      <c r="A68" s="125"/>
      <c r="B68" s="21" t="s">
        <v>89</v>
      </c>
      <c r="C68" s="34" t="s">
        <v>371</v>
      </c>
      <c r="D68" s="56">
        <v>14033.75</v>
      </c>
      <c r="E68" s="56">
        <v>0</v>
      </c>
      <c r="F68" s="55">
        <v>1</v>
      </c>
    </row>
    <row r="69" spans="1:6" x14ac:dyDescent="0.25">
      <c r="A69" s="125"/>
      <c r="B69" s="21" t="s">
        <v>88</v>
      </c>
      <c r="C69" s="34" t="s">
        <v>371</v>
      </c>
      <c r="D69" s="56">
        <v>14033.75</v>
      </c>
      <c r="E69" s="56">
        <v>0</v>
      </c>
      <c r="F69" s="55">
        <v>5</v>
      </c>
    </row>
    <row r="70" spans="1:6" x14ac:dyDescent="0.25">
      <c r="A70" s="125"/>
      <c r="B70" s="21" t="s">
        <v>81</v>
      </c>
      <c r="C70" s="36">
        <v>7</v>
      </c>
      <c r="D70" s="56">
        <v>9045.4600000000009</v>
      </c>
      <c r="E70" s="56">
        <v>0</v>
      </c>
      <c r="F70" s="55">
        <v>1</v>
      </c>
    </row>
    <row r="71" spans="1:6" x14ac:dyDescent="0.25">
      <c r="A71" s="125"/>
      <c r="B71" s="21" t="s">
        <v>116</v>
      </c>
      <c r="C71" s="34" t="s">
        <v>338</v>
      </c>
      <c r="D71" s="56">
        <v>7464.41</v>
      </c>
      <c r="E71" s="56">
        <v>0</v>
      </c>
      <c r="F71" s="55">
        <v>1</v>
      </c>
    </row>
    <row r="72" spans="1:6" x14ac:dyDescent="0.25">
      <c r="A72" s="125"/>
      <c r="B72" s="21" t="s">
        <v>90</v>
      </c>
      <c r="C72" s="33" t="s">
        <v>372</v>
      </c>
      <c r="D72" s="56">
        <v>6072.88</v>
      </c>
      <c r="E72" s="56">
        <v>0</v>
      </c>
      <c r="F72" s="30">
        <v>3</v>
      </c>
    </row>
    <row r="73" spans="1:6" x14ac:dyDescent="0.25">
      <c r="A73" s="125"/>
      <c r="B73" s="21" t="s">
        <v>93</v>
      </c>
      <c r="C73" s="34" t="s">
        <v>373</v>
      </c>
      <c r="D73" s="56">
        <v>9408.02</v>
      </c>
      <c r="E73" s="56">
        <v>0</v>
      </c>
      <c r="F73" s="55">
        <v>1</v>
      </c>
    </row>
    <row r="74" spans="1:6" x14ac:dyDescent="0.25">
      <c r="A74" s="125"/>
      <c r="B74" s="21" t="s">
        <v>91</v>
      </c>
      <c r="C74" s="34" t="s">
        <v>374</v>
      </c>
      <c r="D74" s="56">
        <v>8431.58</v>
      </c>
      <c r="E74" s="56">
        <v>0</v>
      </c>
      <c r="F74" s="55">
        <v>1</v>
      </c>
    </row>
    <row r="75" spans="1:6" x14ac:dyDescent="0.25">
      <c r="A75" s="125"/>
      <c r="B75" s="21" t="s">
        <v>92</v>
      </c>
      <c r="C75" s="34" t="s">
        <v>375</v>
      </c>
      <c r="D75" s="56">
        <v>6331.41</v>
      </c>
      <c r="E75" s="56">
        <v>0</v>
      </c>
      <c r="F75" s="55">
        <v>2</v>
      </c>
    </row>
    <row r="76" spans="1:6" x14ac:dyDescent="0.25">
      <c r="A76" s="125"/>
      <c r="B76" s="21" t="s">
        <v>94</v>
      </c>
      <c r="C76" s="34">
        <v>1</v>
      </c>
      <c r="D76" s="56">
        <v>6838.17</v>
      </c>
      <c r="E76" s="56">
        <v>0</v>
      </c>
      <c r="F76" s="55">
        <v>2</v>
      </c>
    </row>
    <row r="77" spans="1:6" x14ac:dyDescent="0.25">
      <c r="A77" s="125"/>
      <c r="B77" s="21" t="s">
        <v>107</v>
      </c>
      <c r="C77" s="34" t="s">
        <v>374</v>
      </c>
      <c r="D77" s="56">
        <v>8431.58</v>
      </c>
      <c r="E77" s="56">
        <v>0</v>
      </c>
      <c r="F77" s="55">
        <v>1</v>
      </c>
    </row>
    <row r="78" spans="1:6" x14ac:dyDescent="0.25">
      <c r="A78" s="125"/>
      <c r="B78" s="21" t="s">
        <v>108</v>
      </c>
      <c r="C78" s="34" t="s">
        <v>376</v>
      </c>
      <c r="D78" s="56">
        <v>4694.74</v>
      </c>
      <c r="E78" s="56">
        <v>0</v>
      </c>
      <c r="F78" s="55">
        <v>1</v>
      </c>
    </row>
    <row r="79" spans="1:6" x14ac:dyDescent="0.25">
      <c r="A79" s="125"/>
      <c r="B79" s="21" t="s">
        <v>100</v>
      </c>
      <c r="C79" s="37" t="s">
        <v>367</v>
      </c>
      <c r="D79" s="56">
        <v>6585.8200000000006</v>
      </c>
      <c r="E79" s="56">
        <v>0</v>
      </c>
      <c r="F79" s="55">
        <v>2</v>
      </c>
    </row>
    <row r="80" spans="1:6" x14ac:dyDescent="0.25">
      <c r="A80" s="125"/>
      <c r="B80" s="21" t="s">
        <v>101</v>
      </c>
      <c r="C80" s="34">
        <v>1</v>
      </c>
      <c r="D80" s="56">
        <v>6838.17</v>
      </c>
      <c r="E80" s="56">
        <v>0</v>
      </c>
      <c r="F80" s="55">
        <v>2</v>
      </c>
    </row>
    <row r="81" spans="1:6" x14ac:dyDescent="0.25">
      <c r="A81" s="125"/>
      <c r="B81" s="21" t="s">
        <v>102</v>
      </c>
      <c r="C81" s="34" t="s">
        <v>377</v>
      </c>
      <c r="D81" s="56">
        <v>5860.7</v>
      </c>
      <c r="E81" s="56">
        <v>0</v>
      </c>
      <c r="F81" s="55">
        <v>1</v>
      </c>
    </row>
    <row r="82" spans="1:6" x14ac:dyDescent="0.25">
      <c r="A82" s="125"/>
      <c r="B82" s="21" t="s">
        <v>103</v>
      </c>
      <c r="C82" s="34" t="s">
        <v>377</v>
      </c>
      <c r="D82" s="56">
        <v>5860.7</v>
      </c>
      <c r="E82" s="56">
        <v>0</v>
      </c>
      <c r="F82" s="55">
        <v>2</v>
      </c>
    </row>
    <row r="83" spans="1:6" x14ac:dyDescent="0.25">
      <c r="A83" s="125"/>
      <c r="B83" s="21" t="s">
        <v>106</v>
      </c>
      <c r="C83" s="38">
        <v>1</v>
      </c>
      <c r="D83" s="56">
        <v>6838.17</v>
      </c>
      <c r="E83" s="56">
        <v>0</v>
      </c>
      <c r="F83" s="55">
        <v>1</v>
      </c>
    </row>
    <row r="84" spans="1:6" x14ac:dyDescent="0.25">
      <c r="A84" s="125"/>
      <c r="B84" s="21" t="s">
        <v>105</v>
      </c>
      <c r="C84" s="34" t="s">
        <v>378</v>
      </c>
      <c r="D84" s="56">
        <v>4191.07</v>
      </c>
      <c r="E84" s="56">
        <v>0</v>
      </c>
      <c r="F84" s="55">
        <v>1</v>
      </c>
    </row>
    <row r="85" spans="1:6" x14ac:dyDescent="0.25">
      <c r="A85" s="125"/>
      <c r="B85" s="21" t="s">
        <v>104</v>
      </c>
      <c r="C85" s="34" t="s">
        <v>377</v>
      </c>
      <c r="D85" s="56">
        <v>5860.7</v>
      </c>
      <c r="E85" s="56">
        <v>0</v>
      </c>
      <c r="F85" s="55">
        <v>1</v>
      </c>
    </row>
    <row r="86" spans="1:6" x14ac:dyDescent="0.25">
      <c r="A86" s="125"/>
      <c r="B86" s="21" t="s">
        <v>84</v>
      </c>
      <c r="C86" s="34" t="s">
        <v>379</v>
      </c>
      <c r="D86" s="56">
        <v>14661.02</v>
      </c>
      <c r="E86" s="56">
        <v>0</v>
      </c>
      <c r="F86" s="55">
        <v>1</v>
      </c>
    </row>
    <row r="87" spans="1:6" x14ac:dyDescent="0.25">
      <c r="A87" s="125"/>
      <c r="B87" s="21" t="s">
        <v>117</v>
      </c>
      <c r="C87" s="33" t="s">
        <v>343</v>
      </c>
      <c r="D87" s="56">
        <v>23858</v>
      </c>
      <c r="E87" s="56">
        <v>0</v>
      </c>
      <c r="F87" s="55">
        <v>1</v>
      </c>
    </row>
    <row r="88" spans="1:6" x14ac:dyDescent="0.25">
      <c r="A88" s="125"/>
      <c r="B88" s="21" t="s">
        <v>80</v>
      </c>
      <c r="C88" s="39" t="s">
        <v>380</v>
      </c>
      <c r="D88" s="56">
        <v>19308.38</v>
      </c>
      <c r="E88" s="56">
        <v>0</v>
      </c>
      <c r="F88" s="55">
        <v>1</v>
      </c>
    </row>
    <row r="89" spans="1:6" x14ac:dyDescent="0.25">
      <c r="A89" s="125"/>
      <c r="B89" s="21" t="s">
        <v>86</v>
      </c>
      <c r="C89" s="34" t="s">
        <v>362</v>
      </c>
      <c r="D89" s="56">
        <v>17030.02</v>
      </c>
      <c r="E89" s="56">
        <v>0</v>
      </c>
      <c r="F89" s="55">
        <v>1</v>
      </c>
    </row>
    <row r="90" spans="1:6" x14ac:dyDescent="0.25">
      <c r="A90" s="125"/>
      <c r="B90" s="21" t="s">
        <v>120</v>
      </c>
      <c r="C90" s="34" t="s">
        <v>374</v>
      </c>
      <c r="D90" s="56">
        <v>8434.67</v>
      </c>
      <c r="E90" s="56">
        <v>0</v>
      </c>
      <c r="F90" s="30">
        <v>10</v>
      </c>
    </row>
    <row r="91" spans="1:6" x14ac:dyDescent="0.25">
      <c r="A91" s="125"/>
      <c r="B91" s="21" t="s">
        <v>95</v>
      </c>
      <c r="C91" s="34" t="s">
        <v>374</v>
      </c>
      <c r="D91" s="56">
        <v>8431.58</v>
      </c>
      <c r="E91" s="56">
        <v>0</v>
      </c>
      <c r="F91" s="55">
        <v>2</v>
      </c>
    </row>
    <row r="92" spans="1:6" x14ac:dyDescent="0.25">
      <c r="A92" s="125"/>
      <c r="B92" s="21" t="s">
        <v>97</v>
      </c>
      <c r="C92" s="34" t="s">
        <v>381</v>
      </c>
      <c r="D92" s="56">
        <v>7918.64</v>
      </c>
      <c r="E92" s="56">
        <v>0</v>
      </c>
      <c r="F92" s="55">
        <v>3</v>
      </c>
    </row>
    <row r="93" spans="1:6" x14ac:dyDescent="0.25">
      <c r="A93" s="125"/>
      <c r="B93" s="21" t="s">
        <v>98</v>
      </c>
      <c r="C93" s="34" t="s">
        <v>338</v>
      </c>
      <c r="D93" s="56">
        <v>7463.38</v>
      </c>
      <c r="E93" s="56">
        <v>0</v>
      </c>
      <c r="F93" s="55">
        <v>2</v>
      </c>
    </row>
    <row r="94" spans="1:6" x14ac:dyDescent="0.25">
      <c r="A94" s="125"/>
      <c r="B94" s="21" t="s">
        <v>96</v>
      </c>
      <c r="C94" s="34" t="s">
        <v>382</v>
      </c>
      <c r="D94" s="56">
        <v>5750.49</v>
      </c>
      <c r="E94" s="56">
        <v>0</v>
      </c>
      <c r="F94" s="55">
        <v>2</v>
      </c>
    </row>
    <row r="95" spans="1:6" x14ac:dyDescent="0.25">
      <c r="A95" s="125"/>
      <c r="B95" s="21" t="s">
        <v>78</v>
      </c>
      <c r="C95" s="34">
        <v>21</v>
      </c>
      <c r="D95" s="56">
        <v>30407.66</v>
      </c>
      <c r="E95" s="56">
        <v>0</v>
      </c>
      <c r="F95" s="55">
        <v>1</v>
      </c>
    </row>
    <row r="96" spans="1:6" x14ac:dyDescent="0.25">
      <c r="A96" s="125"/>
      <c r="B96" s="21" t="s">
        <v>99</v>
      </c>
      <c r="C96" s="34" t="s">
        <v>366</v>
      </c>
      <c r="D96" s="56">
        <v>9731.44</v>
      </c>
      <c r="E96" s="56">
        <v>0</v>
      </c>
      <c r="F96" s="55">
        <v>1</v>
      </c>
    </row>
    <row r="97" spans="1:6" x14ac:dyDescent="0.25">
      <c r="A97" s="125"/>
      <c r="B97" s="21" t="s">
        <v>118</v>
      </c>
      <c r="C97" s="33" t="s">
        <v>383</v>
      </c>
      <c r="D97" s="56">
        <v>11434</v>
      </c>
      <c r="E97" s="56">
        <v>0</v>
      </c>
      <c r="F97" s="55">
        <v>3</v>
      </c>
    </row>
    <row r="98" spans="1:6" x14ac:dyDescent="0.25">
      <c r="A98" s="125"/>
      <c r="B98" s="21" t="s">
        <v>119</v>
      </c>
      <c r="C98" s="33" t="s">
        <v>384</v>
      </c>
      <c r="D98" s="56">
        <v>10133.14</v>
      </c>
      <c r="E98" s="56">
        <v>0</v>
      </c>
      <c r="F98" s="55">
        <v>2</v>
      </c>
    </row>
    <row r="99" spans="1:6" x14ac:dyDescent="0.25">
      <c r="A99" s="125"/>
      <c r="B99" s="21" t="s">
        <v>109</v>
      </c>
      <c r="C99" s="34">
        <v>1</v>
      </c>
      <c r="D99" s="56">
        <v>6838.17</v>
      </c>
      <c r="E99" s="56">
        <v>0</v>
      </c>
      <c r="F99" s="55">
        <v>1</v>
      </c>
    </row>
    <row r="100" spans="1:6" x14ac:dyDescent="0.25">
      <c r="A100" s="125"/>
      <c r="B100" s="21" t="s">
        <v>112</v>
      </c>
      <c r="C100" s="34">
        <v>1</v>
      </c>
      <c r="D100" s="56">
        <v>6838.17</v>
      </c>
      <c r="E100" s="56">
        <v>0</v>
      </c>
      <c r="F100" s="55">
        <v>1</v>
      </c>
    </row>
    <row r="101" spans="1:6" ht="15.75" thickBot="1" x14ac:dyDescent="0.3">
      <c r="A101" s="125"/>
      <c r="B101" s="21" t="s">
        <v>113</v>
      </c>
      <c r="C101" s="34">
        <v>1</v>
      </c>
      <c r="D101" s="56">
        <v>6838.17</v>
      </c>
      <c r="E101" s="56">
        <v>0</v>
      </c>
      <c r="F101" s="59">
        <v>1</v>
      </c>
    </row>
    <row r="102" spans="1:6" ht="15.75" thickBot="1" x14ac:dyDescent="0.3">
      <c r="A102" s="19"/>
      <c r="C102" s="20"/>
      <c r="E102" s="20" t="s">
        <v>30</v>
      </c>
      <c r="F102" s="60">
        <f>SUM(F58:F101)</f>
        <v>81</v>
      </c>
    </row>
    <row r="103" spans="1:6" x14ac:dyDescent="0.25">
      <c r="A103" s="125" t="s">
        <v>121</v>
      </c>
      <c r="B103" s="21" t="s">
        <v>138</v>
      </c>
      <c r="C103" s="40" t="s">
        <v>385</v>
      </c>
      <c r="D103" s="56">
        <v>11474.2</v>
      </c>
      <c r="E103" s="56">
        <v>0</v>
      </c>
      <c r="F103" s="28">
        <v>4</v>
      </c>
    </row>
    <row r="104" spans="1:6" x14ac:dyDescent="0.25">
      <c r="A104" s="125"/>
      <c r="B104" s="21" t="s">
        <v>128</v>
      </c>
      <c r="C104" s="41" t="s">
        <v>386</v>
      </c>
      <c r="D104" s="56">
        <v>11199.19</v>
      </c>
      <c r="E104" s="56">
        <v>0</v>
      </c>
      <c r="F104" s="55">
        <v>1</v>
      </c>
    </row>
    <row r="105" spans="1:6" x14ac:dyDescent="0.25">
      <c r="A105" s="125"/>
      <c r="B105" s="21" t="s">
        <v>123</v>
      </c>
      <c r="C105" s="111" t="s">
        <v>362</v>
      </c>
      <c r="D105" s="56">
        <v>12386.78</v>
      </c>
      <c r="E105" s="56">
        <v>0</v>
      </c>
      <c r="F105" s="55">
        <v>1</v>
      </c>
    </row>
    <row r="106" spans="1:6" x14ac:dyDescent="0.25">
      <c r="A106" s="125"/>
      <c r="B106" s="21" t="s">
        <v>123</v>
      </c>
      <c r="C106" s="111" t="s">
        <v>387</v>
      </c>
      <c r="D106" s="56">
        <v>12386.78</v>
      </c>
      <c r="E106" s="56">
        <v>0</v>
      </c>
      <c r="F106" s="29">
        <v>1</v>
      </c>
    </row>
    <row r="107" spans="1:6" x14ac:dyDescent="0.25">
      <c r="A107" s="125"/>
      <c r="B107" s="21" t="s">
        <v>137</v>
      </c>
      <c r="C107" s="40" t="s">
        <v>388</v>
      </c>
      <c r="D107" s="56">
        <v>8724.1</v>
      </c>
      <c r="E107" s="56">
        <v>0</v>
      </c>
      <c r="F107" s="29">
        <v>1</v>
      </c>
    </row>
    <row r="108" spans="1:6" x14ac:dyDescent="0.25">
      <c r="A108" s="125"/>
      <c r="B108" s="21" t="s">
        <v>132</v>
      </c>
      <c r="C108" s="111" t="s">
        <v>389</v>
      </c>
      <c r="D108" s="56">
        <v>9346.2199999999993</v>
      </c>
      <c r="E108" s="56">
        <v>0</v>
      </c>
      <c r="F108" s="29">
        <v>3</v>
      </c>
    </row>
    <row r="109" spans="1:6" x14ac:dyDescent="0.25">
      <c r="A109" s="125"/>
      <c r="B109" s="21" t="s">
        <v>133</v>
      </c>
      <c r="C109" s="41" t="s">
        <v>390</v>
      </c>
      <c r="D109" s="56">
        <v>10481.280000000001</v>
      </c>
      <c r="E109" s="56">
        <v>0</v>
      </c>
      <c r="F109" s="29">
        <v>1</v>
      </c>
    </row>
    <row r="110" spans="1:6" x14ac:dyDescent="0.25">
      <c r="A110" s="125"/>
      <c r="B110" s="21" t="s">
        <v>129</v>
      </c>
      <c r="C110" s="41" t="s">
        <v>368</v>
      </c>
      <c r="D110" s="56">
        <v>11529.82</v>
      </c>
      <c r="E110" s="56">
        <v>0</v>
      </c>
      <c r="F110" s="55">
        <v>1</v>
      </c>
    </row>
    <row r="111" spans="1:6" x14ac:dyDescent="0.25">
      <c r="A111" s="125"/>
      <c r="B111" s="21" t="s">
        <v>142</v>
      </c>
      <c r="C111" s="27">
        <v>3</v>
      </c>
      <c r="D111" s="56">
        <v>7852.72</v>
      </c>
      <c r="E111" s="56">
        <v>0</v>
      </c>
      <c r="F111" s="29">
        <v>2</v>
      </c>
    </row>
    <row r="112" spans="1:6" x14ac:dyDescent="0.25">
      <c r="A112" s="125"/>
      <c r="B112" s="21" t="s">
        <v>141</v>
      </c>
      <c r="C112" s="111" t="s">
        <v>390</v>
      </c>
      <c r="D112" s="56">
        <v>10481.280000000001</v>
      </c>
      <c r="E112" s="56">
        <v>0</v>
      </c>
      <c r="F112" s="29">
        <v>1</v>
      </c>
    </row>
    <row r="113" spans="1:6" x14ac:dyDescent="0.25">
      <c r="A113" s="125"/>
      <c r="B113" s="21" t="s">
        <v>136</v>
      </c>
      <c r="C113" s="40" t="s">
        <v>385</v>
      </c>
      <c r="D113" s="56">
        <v>11474.2</v>
      </c>
      <c r="E113" s="56">
        <v>0</v>
      </c>
      <c r="F113" s="29">
        <v>1</v>
      </c>
    </row>
    <row r="114" spans="1:6" x14ac:dyDescent="0.25">
      <c r="A114" s="125"/>
      <c r="B114" s="21" t="s">
        <v>126</v>
      </c>
      <c r="C114" s="27" t="s">
        <v>343</v>
      </c>
      <c r="D114" s="56">
        <v>23857.89</v>
      </c>
      <c r="E114" s="56">
        <v>0</v>
      </c>
      <c r="F114" s="55">
        <v>1</v>
      </c>
    </row>
    <row r="115" spans="1:6" x14ac:dyDescent="0.25">
      <c r="A115" s="125"/>
      <c r="B115" s="21" t="s">
        <v>69</v>
      </c>
      <c r="C115" s="111" t="s">
        <v>391</v>
      </c>
      <c r="D115" s="56">
        <v>7998</v>
      </c>
      <c r="E115" s="56">
        <v>0</v>
      </c>
      <c r="F115" s="55">
        <v>5</v>
      </c>
    </row>
    <row r="116" spans="1:6" x14ac:dyDescent="0.25">
      <c r="A116" s="125"/>
      <c r="B116" s="21" t="s">
        <v>125</v>
      </c>
      <c r="C116" s="40" t="s">
        <v>392</v>
      </c>
      <c r="D116" s="56">
        <v>10300</v>
      </c>
      <c r="E116" s="56">
        <v>0</v>
      </c>
      <c r="F116" s="55">
        <v>2</v>
      </c>
    </row>
    <row r="117" spans="1:6" x14ac:dyDescent="0.25">
      <c r="A117" s="125"/>
      <c r="B117" s="21" t="s">
        <v>124</v>
      </c>
      <c r="C117" s="27" t="s">
        <v>393</v>
      </c>
      <c r="D117" s="56">
        <v>17328.72</v>
      </c>
      <c r="E117" s="56">
        <v>0</v>
      </c>
      <c r="F117" s="55">
        <v>1</v>
      </c>
    </row>
    <row r="118" spans="1:6" x14ac:dyDescent="0.25">
      <c r="A118" s="125"/>
      <c r="B118" s="21" t="s">
        <v>134</v>
      </c>
      <c r="C118" s="111" t="s">
        <v>394</v>
      </c>
      <c r="D118" s="56">
        <v>24326.54</v>
      </c>
      <c r="E118" s="56">
        <v>0</v>
      </c>
      <c r="F118" s="29">
        <v>1</v>
      </c>
    </row>
    <row r="119" spans="1:6" x14ac:dyDescent="0.25">
      <c r="A119" s="125"/>
      <c r="B119" s="21" t="s">
        <v>139</v>
      </c>
      <c r="C119" s="111" t="s">
        <v>395</v>
      </c>
      <c r="D119" s="56">
        <v>16533.560000000001</v>
      </c>
      <c r="E119" s="56">
        <v>0</v>
      </c>
      <c r="F119" s="29">
        <v>1</v>
      </c>
    </row>
    <row r="120" spans="1:6" x14ac:dyDescent="0.25">
      <c r="A120" s="125"/>
      <c r="B120" s="21" t="s">
        <v>130</v>
      </c>
      <c r="C120" s="111" t="s">
        <v>346</v>
      </c>
      <c r="D120" s="56">
        <v>16533.560000000001</v>
      </c>
      <c r="E120" s="56">
        <v>0</v>
      </c>
      <c r="F120" s="55">
        <v>1</v>
      </c>
    </row>
    <row r="121" spans="1:6" x14ac:dyDescent="0.25">
      <c r="A121" s="125"/>
      <c r="B121" s="21" t="s">
        <v>143</v>
      </c>
      <c r="C121" s="26" t="s">
        <v>362</v>
      </c>
      <c r="D121" s="56">
        <v>17030.02</v>
      </c>
      <c r="E121" s="56">
        <v>0</v>
      </c>
      <c r="F121" s="29">
        <v>1</v>
      </c>
    </row>
    <row r="122" spans="1:6" x14ac:dyDescent="0.25">
      <c r="A122" s="125"/>
      <c r="B122" s="21" t="s">
        <v>144</v>
      </c>
      <c r="C122" s="111" t="s">
        <v>396</v>
      </c>
      <c r="D122" s="56">
        <v>23946.47</v>
      </c>
      <c r="E122" s="56">
        <v>0</v>
      </c>
      <c r="F122" s="29">
        <v>1</v>
      </c>
    </row>
    <row r="123" spans="1:6" x14ac:dyDescent="0.25">
      <c r="A123" s="125"/>
      <c r="B123" s="21" t="s">
        <v>140</v>
      </c>
      <c r="C123" s="111" t="s">
        <v>346</v>
      </c>
      <c r="D123" s="56">
        <v>16533.560000000001</v>
      </c>
      <c r="E123" s="56">
        <v>0</v>
      </c>
      <c r="F123" s="29">
        <v>1</v>
      </c>
    </row>
    <row r="124" spans="1:6" x14ac:dyDescent="0.25">
      <c r="A124" s="125"/>
      <c r="B124" s="21" t="s">
        <v>127</v>
      </c>
      <c r="C124" s="27" t="s">
        <v>397</v>
      </c>
      <c r="D124" s="56">
        <v>22062.600000000002</v>
      </c>
      <c r="E124" s="56">
        <v>0</v>
      </c>
      <c r="F124" s="55">
        <v>1</v>
      </c>
    </row>
    <row r="125" spans="1:6" x14ac:dyDescent="0.25">
      <c r="A125" s="125"/>
      <c r="B125" s="21" t="s">
        <v>135</v>
      </c>
      <c r="C125" s="41" t="s">
        <v>398</v>
      </c>
      <c r="D125" s="56">
        <v>17030.02</v>
      </c>
      <c r="E125" s="56">
        <v>0</v>
      </c>
      <c r="F125" s="29">
        <v>1</v>
      </c>
    </row>
    <row r="126" spans="1:6" x14ac:dyDescent="0.25">
      <c r="A126" s="125"/>
      <c r="B126" s="21" t="s">
        <v>131</v>
      </c>
      <c r="C126" s="40" t="s">
        <v>392</v>
      </c>
      <c r="D126" s="56">
        <v>10300</v>
      </c>
      <c r="E126" s="56">
        <v>0</v>
      </c>
      <c r="F126" s="29">
        <v>3</v>
      </c>
    </row>
    <row r="127" spans="1:6" ht="15.75" thickBot="1" x14ac:dyDescent="0.3">
      <c r="A127" s="125"/>
      <c r="B127" s="21" t="s">
        <v>122</v>
      </c>
      <c r="C127" s="27">
        <v>21</v>
      </c>
      <c r="D127" s="56">
        <v>30407.66</v>
      </c>
      <c r="E127" s="56">
        <v>0</v>
      </c>
      <c r="F127" s="59">
        <v>1</v>
      </c>
    </row>
    <row r="128" spans="1:6" ht="15.75" thickBot="1" x14ac:dyDescent="0.3">
      <c r="A128" s="19"/>
      <c r="C128" s="20"/>
      <c r="E128" s="20" t="s">
        <v>30</v>
      </c>
      <c r="F128" s="60">
        <f>SUM(F103:F127)</f>
        <v>38</v>
      </c>
    </row>
    <row r="129" spans="1:6" x14ac:dyDescent="0.25">
      <c r="A129" s="125" t="s">
        <v>145</v>
      </c>
      <c r="B129" s="22" t="s">
        <v>168</v>
      </c>
      <c r="C129" s="27" t="s">
        <v>362</v>
      </c>
      <c r="D129" s="52">
        <v>17030.02</v>
      </c>
      <c r="E129" s="52">
        <v>0</v>
      </c>
      <c r="F129" s="28">
        <v>1</v>
      </c>
    </row>
    <row r="130" spans="1:6" x14ac:dyDescent="0.25">
      <c r="A130" s="125"/>
      <c r="B130" s="22" t="s">
        <v>180</v>
      </c>
      <c r="C130" s="27" t="s">
        <v>399</v>
      </c>
      <c r="D130" s="61">
        <v>7643</v>
      </c>
      <c r="E130" s="52">
        <v>0</v>
      </c>
      <c r="F130" s="29">
        <v>5</v>
      </c>
    </row>
    <row r="131" spans="1:6" x14ac:dyDescent="0.25">
      <c r="A131" s="125"/>
      <c r="B131" s="22" t="s">
        <v>172</v>
      </c>
      <c r="C131" s="42" t="s">
        <v>400</v>
      </c>
      <c r="D131" s="52">
        <v>8793.11</v>
      </c>
      <c r="E131" s="52">
        <v>0</v>
      </c>
      <c r="F131" s="29">
        <v>1</v>
      </c>
    </row>
    <row r="132" spans="1:6" x14ac:dyDescent="0.25">
      <c r="A132" s="125"/>
      <c r="B132" s="22" t="s">
        <v>151</v>
      </c>
      <c r="C132" s="27">
        <v>7</v>
      </c>
      <c r="D132" s="52">
        <v>9045.4600000000009</v>
      </c>
      <c r="E132" s="52">
        <v>0</v>
      </c>
      <c r="F132" s="29">
        <v>6</v>
      </c>
    </row>
    <row r="133" spans="1:6" x14ac:dyDescent="0.25">
      <c r="A133" s="125"/>
      <c r="B133" s="22" t="s">
        <v>176</v>
      </c>
      <c r="C133" s="27" t="s">
        <v>401</v>
      </c>
      <c r="D133" s="52">
        <v>14205.76</v>
      </c>
      <c r="E133" s="52">
        <v>0</v>
      </c>
      <c r="F133" s="29">
        <v>1</v>
      </c>
    </row>
    <row r="134" spans="1:6" x14ac:dyDescent="0.25">
      <c r="A134" s="125"/>
      <c r="B134" s="22" t="s">
        <v>150</v>
      </c>
      <c r="C134" s="27">
        <v>14</v>
      </c>
      <c r="D134" s="52">
        <v>13679.43</v>
      </c>
      <c r="E134" s="52">
        <v>0</v>
      </c>
      <c r="F134" s="29">
        <v>1</v>
      </c>
    </row>
    <row r="135" spans="1:6" x14ac:dyDescent="0.25">
      <c r="A135" s="125"/>
      <c r="B135" s="22" t="s">
        <v>179</v>
      </c>
      <c r="C135" s="43">
        <v>2</v>
      </c>
      <c r="D135" s="52">
        <v>7526.0245999999997</v>
      </c>
      <c r="E135" s="52">
        <v>0</v>
      </c>
      <c r="F135" s="29">
        <v>1</v>
      </c>
    </row>
    <row r="136" spans="1:6" x14ac:dyDescent="0.25">
      <c r="A136" s="125"/>
      <c r="B136" s="22" t="s">
        <v>146</v>
      </c>
      <c r="C136" s="27">
        <v>21</v>
      </c>
      <c r="D136" s="52">
        <v>30407.66</v>
      </c>
      <c r="E136" s="52">
        <v>0</v>
      </c>
      <c r="F136" s="55">
        <v>1</v>
      </c>
    </row>
    <row r="137" spans="1:6" x14ac:dyDescent="0.25">
      <c r="A137" s="125"/>
      <c r="B137" s="22" t="s">
        <v>177</v>
      </c>
      <c r="C137" s="27" t="s">
        <v>343</v>
      </c>
      <c r="D137" s="52">
        <v>23857.89</v>
      </c>
      <c r="E137" s="52">
        <v>0</v>
      </c>
      <c r="F137" s="29">
        <v>1</v>
      </c>
    </row>
    <row r="138" spans="1:6" x14ac:dyDescent="0.25">
      <c r="A138" s="125"/>
      <c r="B138" s="22" t="s">
        <v>149</v>
      </c>
      <c r="C138" s="27">
        <v>11</v>
      </c>
      <c r="D138" s="52">
        <v>10855.17</v>
      </c>
      <c r="E138" s="52">
        <v>0</v>
      </c>
      <c r="F138" s="29">
        <v>1</v>
      </c>
    </row>
    <row r="139" spans="1:6" x14ac:dyDescent="0.25">
      <c r="A139" s="125"/>
      <c r="B139" s="22" t="s">
        <v>152</v>
      </c>
      <c r="C139" s="27">
        <v>13</v>
      </c>
      <c r="D139" s="52">
        <v>12432.1</v>
      </c>
      <c r="E139" s="52">
        <v>0</v>
      </c>
      <c r="F139" s="29">
        <v>1</v>
      </c>
    </row>
    <row r="140" spans="1:6" x14ac:dyDescent="0.25">
      <c r="A140" s="125"/>
      <c r="B140" s="22" t="s">
        <v>173</v>
      </c>
      <c r="C140" s="26" t="s">
        <v>348</v>
      </c>
      <c r="D140" s="52">
        <v>12431.07</v>
      </c>
      <c r="E140" s="52">
        <v>0</v>
      </c>
      <c r="F140" s="29">
        <v>1</v>
      </c>
    </row>
    <row r="141" spans="1:6" x14ac:dyDescent="0.25">
      <c r="A141" s="125"/>
      <c r="B141" s="22" t="s">
        <v>147</v>
      </c>
      <c r="C141" s="27">
        <v>7</v>
      </c>
      <c r="D141" s="52">
        <v>9045.4600000000009</v>
      </c>
      <c r="E141" s="52">
        <v>0</v>
      </c>
      <c r="F141" s="29">
        <v>1</v>
      </c>
    </row>
    <row r="142" spans="1:6" x14ac:dyDescent="0.25">
      <c r="A142" s="125"/>
      <c r="B142" s="22" t="s">
        <v>162</v>
      </c>
      <c r="C142" s="27" t="s">
        <v>374</v>
      </c>
      <c r="D142" s="52">
        <v>8431.58</v>
      </c>
      <c r="E142" s="52">
        <v>0</v>
      </c>
      <c r="F142" s="29">
        <v>1</v>
      </c>
    </row>
    <row r="143" spans="1:6" x14ac:dyDescent="0.25">
      <c r="A143" s="125"/>
      <c r="B143" s="22" t="s">
        <v>174</v>
      </c>
      <c r="C143" s="27" t="s">
        <v>366</v>
      </c>
      <c r="D143" s="52">
        <v>9730.41</v>
      </c>
      <c r="E143" s="52">
        <v>0</v>
      </c>
      <c r="F143" s="29">
        <v>1</v>
      </c>
    </row>
    <row r="144" spans="1:6" x14ac:dyDescent="0.25">
      <c r="A144" s="125"/>
      <c r="B144" s="21" t="s">
        <v>184</v>
      </c>
      <c r="C144" s="44">
        <v>13</v>
      </c>
      <c r="D144" s="61">
        <v>12069</v>
      </c>
      <c r="E144" s="52">
        <v>0</v>
      </c>
      <c r="F144" s="29">
        <v>1</v>
      </c>
    </row>
    <row r="145" spans="1:6" x14ac:dyDescent="0.25">
      <c r="A145" s="125"/>
      <c r="B145" s="22" t="s">
        <v>175</v>
      </c>
      <c r="C145" s="42">
        <v>1</v>
      </c>
      <c r="D145" s="52">
        <v>6838.17</v>
      </c>
      <c r="E145" s="52">
        <v>0</v>
      </c>
      <c r="F145" s="29">
        <v>1</v>
      </c>
    </row>
    <row r="146" spans="1:6" x14ac:dyDescent="0.25">
      <c r="A146" s="125"/>
      <c r="B146" s="22" t="s">
        <v>157</v>
      </c>
      <c r="C146" s="27">
        <v>15</v>
      </c>
      <c r="D146" s="52">
        <v>15270.78</v>
      </c>
      <c r="E146" s="52">
        <v>0</v>
      </c>
      <c r="F146" s="29">
        <v>1</v>
      </c>
    </row>
    <row r="147" spans="1:6" x14ac:dyDescent="0.25">
      <c r="A147" s="125"/>
      <c r="B147" s="22" t="s">
        <v>148</v>
      </c>
      <c r="C147" s="27" t="s">
        <v>362</v>
      </c>
      <c r="D147" s="52">
        <v>17030.02</v>
      </c>
      <c r="E147" s="52">
        <v>0</v>
      </c>
      <c r="F147" s="29">
        <v>1</v>
      </c>
    </row>
    <row r="148" spans="1:6" x14ac:dyDescent="0.25">
      <c r="A148" s="125"/>
      <c r="B148" s="22" t="s">
        <v>156</v>
      </c>
      <c r="C148" s="27">
        <v>18</v>
      </c>
      <c r="D148" s="52">
        <v>21892.65</v>
      </c>
      <c r="E148" s="52">
        <v>0</v>
      </c>
      <c r="F148" s="29">
        <v>1</v>
      </c>
    </row>
    <row r="149" spans="1:6" x14ac:dyDescent="0.25">
      <c r="A149" s="125"/>
      <c r="B149" s="22" t="s">
        <v>167</v>
      </c>
      <c r="C149" s="26" t="s">
        <v>362</v>
      </c>
      <c r="D149" s="52">
        <v>17030.02</v>
      </c>
      <c r="E149" s="52">
        <v>0</v>
      </c>
      <c r="F149" s="29">
        <v>1</v>
      </c>
    </row>
    <row r="150" spans="1:6" x14ac:dyDescent="0.25">
      <c r="A150" s="125"/>
      <c r="B150" s="22" t="s">
        <v>158</v>
      </c>
      <c r="C150" s="26" t="s">
        <v>345</v>
      </c>
      <c r="D150" s="52">
        <v>14596.130000000001</v>
      </c>
      <c r="E150" s="52">
        <v>0</v>
      </c>
      <c r="F150" s="29">
        <v>1</v>
      </c>
    </row>
    <row r="151" spans="1:6" x14ac:dyDescent="0.25">
      <c r="A151" s="125"/>
      <c r="B151" s="22" t="s">
        <v>171</v>
      </c>
      <c r="C151" s="27" t="s">
        <v>346</v>
      </c>
      <c r="D151" s="52">
        <v>16533.560000000001</v>
      </c>
      <c r="E151" s="52">
        <v>0</v>
      </c>
      <c r="F151" s="29">
        <v>1</v>
      </c>
    </row>
    <row r="152" spans="1:6" x14ac:dyDescent="0.25">
      <c r="A152" s="125"/>
      <c r="B152" s="22" t="s">
        <v>154</v>
      </c>
      <c r="C152" s="27" t="s">
        <v>402</v>
      </c>
      <c r="D152" s="52">
        <v>8221.9750000000004</v>
      </c>
      <c r="E152" s="52">
        <v>0</v>
      </c>
      <c r="F152" s="29">
        <v>1</v>
      </c>
    </row>
    <row r="153" spans="1:6" x14ac:dyDescent="0.25">
      <c r="A153" s="125"/>
      <c r="B153" s="22" t="s">
        <v>169</v>
      </c>
      <c r="C153" s="111" t="s">
        <v>403</v>
      </c>
      <c r="D153" s="52">
        <v>8258.5400000000009</v>
      </c>
      <c r="E153" s="52">
        <v>0</v>
      </c>
      <c r="F153" s="29">
        <v>1</v>
      </c>
    </row>
    <row r="154" spans="1:6" x14ac:dyDescent="0.25">
      <c r="A154" s="125"/>
      <c r="B154" s="22" t="s">
        <v>153</v>
      </c>
      <c r="C154" s="27" t="s">
        <v>404</v>
      </c>
      <c r="D154" s="52">
        <v>3504.06</v>
      </c>
      <c r="E154" s="52">
        <v>0</v>
      </c>
      <c r="F154" s="29">
        <v>1</v>
      </c>
    </row>
    <row r="155" spans="1:6" x14ac:dyDescent="0.25">
      <c r="A155" s="125"/>
      <c r="B155" s="22" t="s">
        <v>155</v>
      </c>
      <c r="C155" s="27" t="s">
        <v>366</v>
      </c>
      <c r="D155" s="52">
        <v>9730.41</v>
      </c>
      <c r="E155" s="52">
        <v>0</v>
      </c>
      <c r="F155" s="29">
        <v>1</v>
      </c>
    </row>
    <row r="156" spans="1:6" x14ac:dyDescent="0.25">
      <c r="A156" s="125"/>
      <c r="B156" s="22" t="s">
        <v>183</v>
      </c>
      <c r="C156" s="44">
        <v>1</v>
      </c>
      <c r="D156" s="52">
        <v>6838.17</v>
      </c>
      <c r="E156" s="52">
        <v>0</v>
      </c>
      <c r="F156" s="29">
        <v>1</v>
      </c>
    </row>
    <row r="157" spans="1:6" x14ac:dyDescent="0.25">
      <c r="A157" s="125"/>
      <c r="B157" s="22" t="s">
        <v>181</v>
      </c>
      <c r="C157" s="45">
        <v>1</v>
      </c>
      <c r="D157" s="52">
        <v>6839.2</v>
      </c>
      <c r="E157" s="52">
        <v>0</v>
      </c>
      <c r="F157" s="29">
        <v>1</v>
      </c>
    </row>
    <row r="158" spans="1:6" x14ac:dyDescent="0.25">
      <c r="A158" s="125"/>
      <c r="B158" s="22" t="s">
        <v>182</v>
      </c>
      <c r="C158" s="45" t="s">
        <v>362</v>
      </c>
      <c r="D158" s="52">
        <v>17030.02</v>
      </c>
      <c r="E158" s="52">
        <v>0</v>
      </c>
      <c r="F158" s="29">
        <v>1</v>
      </c>
    </row>
    <row r="159" spans="1:6" x14ac:dyDescent="0.25">
      <c r="A159" s="125"/>
      <c r="B159" s="22" t="s">
        <v>166</v>
      </c>
      <c r="C159" s="27" t="s">
        <v>405</v>
      </c>
      <c r="D159" s="52">
        <v>4865.72</v>
      </c>
      <c r="E159" s="52">
        <v>0</v>
      </c>
      <c r="F159" s="29">
        <v>1</v>
      </c>
    </row>
    <row r="160" spans="1:6" x14ac:dyDescent="0.25">
      <c r="A160" s="125"/>
      <c r="B160" s="22" t="s">
        <v>159</v>
      </c>
      <c r="C160" s="27">
        <v>7</v>
      </c>
      <c r="D160" s="52">
        <v>9045.4600000000009</v>
      </c>
      <c r="E160" s="52">
        <v>0</v>
      </c>
      <c r="F160" s="29">
        <v>13</v>
      </c>
    </row>
    <row r="161" spans="1:6" x14ac:dyDescent="0.25">
      <c r="A161" s="125"/>
      <c r="B161" s="22" t="s">
        <v>160</v>
      </c>
      <c r="C161" s="26">
        <v>7</v>
      </c>
      <c r="D161" s="52">
        <v>9045.4600000000009</v>
      </c>
      <c r="E161" s="52">
        <v>0</v>
      </c>
      <c r="F161" s="29">
        <v>1</v>
      </c>
    </row>
    <row r="162" spans="1:6" x14ac:dyDescent="0.25">
      <c r="A162" s="125"/>
      <c r="B162" s="22" t="s">
        <v>178</v>
      </c>
      <c r="C162" s="27">
        <v>1</v>
      </c>
      <c r="D162" s="52">
        <v>6838.17</v>
      </c>
      <c r="E162" s="52">
        <v>0</v>
      </c>
      <c r="F162" s="29">
        <v>3</v>
      </c>
    </row>
    <row r="163" spans="1:6" x14ac:dyDescent="0.25">
      <c r="A163" s="125"/>
      <c r="B163" s="22" t="s">
        <v>165</v>
      </c>
      <c r="C163" s="27" t="s">
        <v>406</v>
      </c>
      <c r="D163" s="52">
        <v>4847.18</v>
      </c>
      <c r="E163" s="52">
        <v>0</v>
      </c>
      <c r="F163" s="29">
        <v>2</v>
      </c>
    </row>
    <row r="164" spans="1:6" x14ac:dyDescent="0.25">
      <c r="A164" s="125"/>
      <c r="B164" s="22" t="s">
        <v>164</v>
      </c>
      <c r="C164" s="27" t="s">
        <v>338</v>
      </c>
      <c r="D164" s="52">
        <v>7464.41</v>
      </c>
      <c r="E164" s="52">
        <v>0</v>
      </c>
      <c r="F164" s="29">
        <v>3</v>
      </c>
    </row>
    <row r="165" spans="1:6" x14ac:dyDescent="0.25">
      <c r="A165" s="125"/>
      <c r="B165" s="22" t="s">
        <v>161</v>
      </c>
      <c r="C165" s="27" t="s">
        <v>405</v>
      </c>
      <c r="D165" s="52">
        <v>4865.72</v>
      </c>
      <c r="E165" s="52">
        <v>0</v>
      </c>
      <c r="F165" s="29">
        <v>1</v>
      </c>
    </row>
    <row r="166" spans="1:6" x14ac:dyDescent="0.25">
      <c r="A166" s="125"/>
      <c r="B166" s="22" t="s">
        <v>48</v>
      </c>
      <c r="C166" s="44" t="s">
        <v>407</v>
      </c>
      <c r="D166" s="52">
        <v>8487.2000000000007</v>
      </c>
      <c r="E166" s="52">
        <v>0</v>
      </c>
      <c r="F166" s="29">
        <v>1</v>
      </c>
    </row>
    <row r="167" spans="1:6" x14ac:dyDescent="0.25">
      <c r="A167" s="125"/>
      <c r="B167" s="22" t="s">
        <v>29</v>
      </c>
      <c r="C167" s="26" t="s">
        <v>338</v>
      </c>
      <c r="D167" s="52">
        <v>7464.41</v>
      </c>
      <c r="E167" s="52">
        <v>0</v>
      </c>
      <c r="F167" s="55">
        <v>6</v>
      </c>
    </row>
    <row r="168" spans="1:6" x14ac:dyDescent="0.25">
      <c r="A168" s="125"/>
      <c r="B168" s="22" t="s">
        <v>112</v>
      </c>
      <c r="C168" s="27" t="s">
        <v>408</v>
      </c>
      <c r="D168" s="52">
        <v>6550.8</v>
      </c>
      <c r="E168" s="52">
        <v>0</v>
      </c>
      <c r="F168" s="29">
        <v>1</v>
      </c>
    </row>
    <row r="169" spans="1:6" x14ac:dyDescent="0.25">
      <c r="A169" s="125"/>
      <c r="B169" s="22" t="s">
        <v>547</v>
      </c>
      <c r="C169" s="27" t="s">
        <v>426</v>
      </c>
      <c r="D169" s="114">
        <v>8186</v>
      </c>
      <c r="E169" s="52">
        <v>0</v>
      </c>
      <c r="F169" s="53">
        <v>1</v>
      </c>
    </row>
    <row r="170" spans="1:6" ht="15.75" thickBot="1" x14ac:dyDescent="0.3">
      <c r="A170" s="125"/>
      <c r="B170" s="22" t="s">
        <v>170</v>
      </c>
      <c r="C170" s="27" t="s">
        <v>409</v>
      </c>
      <c r="D170" s="52">
        <v>6800.06</v>
      </c>
      <c r="E170" s="52">
        <v>0</v>
      </c>
      <c r="F170" s="53">
        <v>2</v>
      </c>
    </row>
    <row r="171" spans="1:6" ht="15.75" thickBot="1" x14ac:dyDescent="0.3">
      <c r="A171" s="19"/>
      <c r="C171" s="20"/>
      <c r="E171" s="20" t="s">
        <v>30</v>
      </c>
      <c r="F171" s="60">
        <f>SUM(F129:F170)</f>
        <v>74</v>
      </c>
    </row>
    <row r="172" spans="1:6" x14ac:dyDescent="0.25">
      <c r="A172" s="125" t="s">
        <v>185</v>
      </c>
      <c r="B172" s="21" t="s">
        <v>206</v>
      </c>
      <c r="C172" s="27" t="s">
        <v>410</v>
      </c>
      <c r="D172" s="52">
        <v>15705.44</v>
      </c>
      <c r="E172" s="52">
        <v>0</v>
      </c>
      <c r="F172" s="28">
        <v>1</v>
      </c>
    </row>
    <row r="173" spans="1:6" x14ac:dyDescent="0.25">
      <c r="A173" s="125"/>
      <c r="B173" s="21" t="s">
        <v>203</v>
      </c>
      <c r="C173" s="27" t="s">
        <v>411</v>
      </c>
      <c r="D173" s="52">
        <v>8096.83</v>
      </c>
      <c r="E173" s="52">
        <v>0</v>
      </c>
      <c r="F173" s="29">
        <v>2</v>
      </c>
    </row>
    <row r="174" spans="1:6" x14ac:dyDescent="0.25">
      <c r="A174" s="125"/>
      <c r="B174" s="21" t="s">
        <v>197</v>
      </c>
      <c r="C174" s="27" t="s">
        <v>381</v>
      </c>
      <c r="D174" s="52">
        <v>7918.64</v>
      </c>
      <c r="E174" s="52">
        <v>0</v>
      </c>
      <c r="F174" s="29">
        <v>3</v>
      </c>
    </row>
    <row r="175" spans="1:6" x14ac:dyDescent="0.25">
      <c r="A175" s="125"/>
      <c r="B175" s="21" t="s">
        <v>209</v>
      </c>
      <c r="C175" s="27" t="s">
        <v>410</v>
      </c>
      <c r="D175" s="52">
        <v>15705.44</v>
      </c>
      <c r="E175" s="52">
        <v>0</v>
      </c>
      <c r="F175" s="29">
        <v>1</v>
      </c>
    </row>
    <row r="176" spans="1:6" x14ac:dyDescent="0.25">
      <c r="A176" s="125"/>
      <c r="B176" s="21" t="s">
        <v>217</v>
      </c>
      <c r="C176" s="27" t="s">
        <v>412</v>
      </c>
      <c r="D176" s="52">
        <v>10436.99</v>
      </c>
      <c r="E176" s="52">
        <v>0</v>
      </c>
      <c r="F176" s="29">
        <v>0</v>
      </c>
    </row>
    <row r="177" spans="1:6" x14ac:dyDescent="0.25">
      <c r="A177" s="125"/>
      <c r="B177" s="21" t="s">
        <v>208</v>
      </c>
      <c r="C177" s="27">
        <v>11</v>
      </c>
      <c r="D177" s="52">
        <v>10855.17</v>
      </c>
      <c r="E177" s="52">
        <v>0</v>
      </c>
      <c r="F177" s="29">
        <v>1</v>
      </c>
    </row>
    <row r="178" spans="1:6" x14ac:dyDescent="0.25">
      <c r="A178" s="125"/>
      <c r="B178" s="21" t="s">
        <v>211</v>
      </c>
      <c r="C178" s="27" t="s">
        <v>410</v>
      </c>
      <c r="D178" s="52">
        <v>15705.44</v>
      </c>
      <c r="E178" s="52">
        <v>0</v>
      </c>
      <c r="F178" s="29">
        <v>2</v>
      </c>
    </row>
    <row r="179" spans="1:6" x14ac:dyDescent="0.25">
      <c r="A179" s="125"/>
      <c r="B179" s="21" t="s">
        <v>220</v>
      </c>
      <c r="C179" s="27" t="s">
        <v>358</v>
      </c>
      <c r="D179" s="61">
        <v>12135</v>
      </c>
      <c r="E179" s="52">
        <v>0</v>
      </c>
      <c r="F179" s="29">
        <v>1</v>
      </c>
    </row>
    <row r="180" spans="1:6" x14ac:dyDescent="0.25">
      <c r="A180" s="125"/>
      <c r="B180" s="21" t="s">
        <v>186</v>
      </c>
      <c r="C180" s="27">
        <v>21</v>
      </c>
      <c r="D180" s="52">
        <v>30407.66</v>
      </c>
      <c r="E180" s="52">
        <v>0</v>
      </c>
      <c r="F180" s="29">
        <v>1</v>
      </c>
    </row>
    <row r="181" spans="1:6" x14ac:dyDescent="0.25">
      <c r="A181" s="125"/>
      <c r="B181" s="21" t="s">
        <v>200</v>
      </c>
      <c r="C181" s="27" t="s">
        <v>413</v>
      </c>
      <c r="D181" s="52">
        <v>15100.83</v>
      </c>
      <c r="E181" s="52">
        <v>0</v>
      </c>
      <c r="F181" s="29">
        <v>1</v>
      </c>
    </row>
    <row r="182" spans="1:6" x14ac:dyDescent="0.25">
      <c r="A182" s="125"/>
      <c r="B182" s="21" t="s">
        <v>205</v>
      </c>
      <c r="C182" s="26" t="s">
        <v>413</v>
      </c>
      <c r="D182" s="52">
        <v>15100.83</v>
      </c>
      <c r="E182" s="52">
        <v>0</v>
      </c>
      <c r="F182" s="29">
        <v>2</v>
      </c>
    </row>
    <row r="183" spans="1:6" x14ac:dyDescent="0.25">
      <c r="A183" s="125"/>
      <c r="B183" s="21" t="s">
        <v>189</v>
      </c>
      <c r="C183" s="27" t="s">
        <v>343</v>
      </c>
      <c r="D183" s="52">
        <v>23857.89</v>
      </c>
      <c r="E183" s="52">
        <v>0</v>
      </c>
      <c r="F183" s="29">
        <v>1</v>
      </c>
    </row>
    <row r="184" spans="1:6" x14ac:dyDescent="0.25">
      <c r="A184" s="125"/>
      <c r="B184" s="21" t="s">
        <v>198</v>
      </c>
      <c r="C184" s="27" t="s">
        <v>352</v>
      </c>
      <c r="D184" s="52">
        <v>26758.37</v>
      </c>
      <c r="E184" s="52">
        <v>0</v>
      </c>
      <c r="F184" s="29">
        <v>1</v>
      </c>
    </row>
    <row r="185" spans="1:6" x14ac:dyDescent="0.25">
      <c r="A185" s="125"/>
      <c r="B185" s="21" t="s">
        <v>210</v>
      </c>
      <c r="C185" s="27" t="s">
        <v>343</v>
      </c>
      <c r="D185" s="52">
        <v>23857.89</v>
      </c>
      <c r="E185" s="52">
        <v>0</v>
      </c>
      <c r="F185" s="29">
        <v>1</v>
      </c>
    </row>
    <row r="186" spans="1:6" x14ac:dyDescent="0.25">
      <c r="A186" s="125"/>
      <c r="B186" s="21" t="s">
        <v>187</v>
      </c>
      <c r="C186" s="26" t="s">
        <v>410</v>
      </c>
      <c r="D186" s="52">
        <v>15705.44</v>
      </c>
      <c r="E186" s="52">
        <v>0</v>
      </c>
      <c r="F186" s="29">
        <v>1</v>
      </c>
    </row>
    <row r="187" spans="1:6" x14ac:dyDescent="0.25">
      <c r="A187" s="125"/>
      <c r="B187" s="21" t="s">
        <v>202</v>
      </c>
      <c r="C187" s="27" t="s">
        <v>414</v>
      </c>
      <c r="D187" s="52">
        <v>19056.03</v>
      </c>
      <c r="E187" s="52">
        <v>0</v>
      </c>
      <c r="F187" s="29">
        <v>1</v>
      </c>
    </row>
    <row r="188" spans="1:6" x14ac:dyDescent="0.25">
      <c r="A188" s="125"/>
      <c r="B188" s="21" t="s">
        <v>219</v>
      </c>
      <c r="C188" s="40" t="s">
        <v>415</v>
      </c>
      <c r="D188" s="52">
        <v>13818.48</v>
      </c>
      <c r="E188" s="52">
        <v>0</v>
      </c>
      <c r="F188" s="29">
        <v>1</v>
      </c>
    </row>
    <row r="189" spans="1:6" x14ac:dyDescent="0.25">
      <c r="A189" s="125"/>
      <c r="B189" s="21" t="s">
        <v>191</v>
      </c>
      <c r="C189" s="27" t="s">
        <v>410</v>
      </c>
      <c r="D189" s="52">
        <v>15705.44</v>
      </c>
      <c r="E189" s="52">
        <v>0</v>
      </c>
      <c r="F189" s="29">
        <v>1</v>
      </c>
    </row>
    <row r="190" spans="1:6" x14ac:dyDescent="0.25">
      <c r="A190" s="125"/>
      <c r="B190" s="21" t="s">
        <v>192</v>
      </c>
      <c r="C190" s="27">
        <v>11</v>
      </c>
      <c r="D190" s="52">
        <v>10855.17</v>
      </c>
      <c r="E190" s="52">
        <v>0</v>
      </c>
      <c r="F190" s="29">
        <v>2</v>
      </c>
    </row>
    <row r="191" spans="1:6" x14ac:dyDescent="0.25">
      <c r="A191" s="125"/>
      <c r="B191" s="21" t="s">
        <v>190</v>
      </c>
      <c r="C191" s="27">
        <v>18</v>
      </c>
      <c r="D191" s="52">
        <v>21892.65</v>
      </c>
      <c r="E191" s="52">
        <v>0</v>
      </c>
      <c r="F191" s="29">
        <v>1</v>
      </c>
    </row>
    <row r="192" spans="1:6" x14ac:dyDescent="0.25">
      <c r="A192" s="125"/>
      <c r="B192" s="21" t="s">
        <v>218</v>
      </c>
      <c r="C192" s="27" t="s">
        <v>416</v>
      </c>
      <c r="D192" s="52">
        <v>16844.62</v>
      </c>
      <c r="E192" s="52">
        <v>0</v>
      </c>
      <c r="F192" s="29">
        <v>1</v>
      </c>
    </row>
    <row r="193" spans="1:6" x14ac:dyDescent="0.25">
      <c r="A193" s="125"/>
      <c r="B193" s="21" t="s">
        <v>194</v>
      </c>
      <c r="C193" s="27" t="s">
        <v>346</v>
      </c>
      <c r="D193" s="52">
        <v>16533.560000000001</v>
      </c>
      <c r="E193" s="52">
        <v>0</v>
      </c>
      <c r="F193" s="29">
        <v>1</v>
      </c>
    </row>
    <row r="194" spans="1:6" x14ac:dyDescent="0.25">
      <c r="A194" s="125"/>
      <c r="B194" s="21" t="s">
        <v>199</v>
      </c>
      <c r="C194" s="27" t="s">
        <v>396</v>
      </c>
      <c r="D194" s="52">
        <v>23946.47</v>
      </c>
      <c r="E194" s="52">
        <v>0</v>
      </c>
      <c r="F194" s="29">
        <v>1</v>
      </c>
    </row>
    <row r="195" spans="1:6" x14ac:dyDescent="0.25">
      <c r="A195" s="125"/>
      <c r="B195" s="21" t="s">
        <v>201</v>
      </c>
      <c r="C195" s="42" t="s">
        <v>396</v>
      </c>
      <c r="D195" s="52">
        <v>23946.47</v>
      </c>
      <c r="E195" s="52">
        <v>0</v>
      </c>
      <c r="F195" s="29">
        <v>1</v>
      </c>
    </row>
    <row r="196" spans="1:6" x14ac:dyDescent="0.25">
      <c r="A196" s="125"/>
      <c r="B196" s="21" t="s">
        <v>216</v>
      </c>
      <c r="C196" s="27" t="s">
        <v>410</v>
      </c>
      <c r="D196" s="52">
        <v>15705.44</v>
      </c>
      <c r="E196" s="52">
        <v>0</v>
      </c>
      <c r="F196" s="29">
        <v>1</v>
      </c>
    </row>
    <row r="197" spans="1:6" x14ac:dyDescent="0.25">
      <c r="A197" s="125"/>
      <c r="B197" s="21" t="s">
        <v>215</v>
      </c>
      <c r="C197" s="27" t="s">
        <v>351</v>
      </c>
      <c r="D197" s="52">
        <v>12164.300000000001</v>
      </c>
      <c r="E197" s="52">
        <v>0</v>
      </c>
      <c r="F197" s="29">
        <v>3</v>
      </c>
    </row>
    <row r="198" spans="1:6" x14ac:dyDescent="0.25">
      <c r="A198" s="125"/>
      <c r="B198" s="21" t="s">
        <v>212</v>
      </c>
      <c r="C198" s="27" t="s">
        <v>410</v>
      </c>
      <c r="D198" s="52">
        <v>15705.44</v>
      </c>
      <c r="E198" s="52">
        <v>0</v>
      </c>
      <c r="F198" s="29">
        <v>6</v>
      </c>
    </row>
    <row r="199" spans="1:6" x14ac:dyDescent="0.25">
      <c r="A199" s="125"/>
      <c r="B199" s="21" t="s">
        <v>213</v>
      </c>
      <c r="C199" s="27">
        <v>14</v>
      </c>
      <c r="D199" s="61">
        <v>13281</v>
      </c>
      <c r="E199" s="52">
        <v>0</v>
      </c>
      <c r="F199" s="29">
        <v>4</v>
      </c>
    </row>
    <row r="200" spans="1:6" x14ac:dyDescent="0.25">
      <c r="A200" s="125"/>
      <c r="B200" s="21" t="s">
        <v>214</v>
      </c>
      <c r="C200" s="27" t="s">
        <v>369</v>
      </c>
      <c r="D200" s="52">
        <v>12135.460000000001</v>
      </c>
      <c r="E200" s="52">
        <v>0</v>
      </c>
      <c r="F200" s="29">
        <v>7</v>
      </c>
    </row>
    <row r="201" spans="1:6" x14ac:dyDescent="0.25">
      <c r="A201" s="125"/>
      <c r="B201" s="21" t="s">
        <v>29</v>
      </c>
      <c r="C201" s="27" t="s">
        <v>349</v>
      </c>
      <c r="D201" s="52">
        <v>9859.16</v>
      </c>
      <c r="E201" s="52">
        <v>0</v>
      </c>
      <c r="F201" s="29">
        <v>1</v>
      </c>
    </row>
    <row r="202" spans="1:6" x14ac:dyDescent="0.25">
      <c r="A202" s="125"/>
      <c r="B202" s="21" t="s">
        <v>204</v>
      </c>
      <c r="C202" s="46" t="s">
        <v>417</v>
      </c>
      <c r="D202" s="61">
        <v>12069</v>
      </c>
      <c r="E202" s="52">
        <v>0</v>
      </c>
      <c r="F202" s="29">
        <v>6</v>
      </c>
    </row>
    <row r="203" spans="1:6" x14ac:dyDescent="0.25">
      <c r="A203" s="125"/>
      <c r="B203" s="21" t="s">
        <v>195</v>
      </c>
      <c r="C203" s="27" t="s">
        <v>351</v>
      </c>
      <c r="D203" s="52">
        <v>11315.58</v>
      </c>
      <c r="E203" s="52">
        <v>0</v>
      </c>
      <c r="F203" s="29">
        <v>1</v>
      </c>
    </row>
    <row r="204" spans="1:6" x14ac:dyDescent="0.25">
      <c r="A204" s="125"/>
      <c r="B204" s="21" t="s">
        <v>193</v>
      </c>
      <c r="C204" s="27" t="s">
        <v>418</v>
      </c>
      <c r="D204" s="52">
        <v>13153.1</v>
      </c>
      <c r="E204" s="52">
        <v>0</v>
      </c>
      <c r="F204" s="29">
        <v>1</v>
      </c>
    </row>
    <row r="205" spans="1:6" x14ac:dyDescent="0.25">
      <c r="A205" s="125"/>
      <c r="B205" s="21" t="s">
        <v>188</v>
      </c>
      <c r="C205" s="27">
        <v>11</v>
      </c>
      <c r="D205" s="52">
        <v>10855.17</v>
      </c>
      <c r="E205" s="52">
        <v>0</v>
      </c>
      <c r="F205" s="29">
        <v>1</v>
      </c>
    </row>
    <row r="206" spans="1:6" x14ac:dyDescent="0.25">
      <c r="A206" s="125"/>
      <c r="B206" s="21" t="s">
        <v>196</v>
      </c>
      <c r="C206" s="27" t="s">
        <v>419</v>
      </c>
      <c r="D206" s="52">
        <v>14474.59</v>
      </c>
      <c r="E206" s="52">
        <v>0</v>
      </c>
      <c r="F206" s="29">
        <v>1</v>
      </c>
    </row>
    <row r="207" spans="1:6" ht="15.75" thickBot="1" x14ac:dyDescent="0.3">
      <c r="A207" s="125"/>
      <c r="B207" s="21" t="s">
        <v>207</v>
      </c>
      <c r="C207" s="27" t="s">
        <v>419</v>
      </c>
      <c r="D207" s="52">
        <v>14474.59</v>
      </c>
      <c r="E207" s="52">
        <v>0</v>
      </c>
      <c r="F207" s="29">
        <v>1</v>
      </c>
    </row>
    <row r="208" spans="1:6" ht="15.75" thickBot="1" x14ac:dyDescent="0.3">
      <c r="A208" s="19"/>
      <c r="C208" s="20"/>
      <c r="E208" s="20" t="s">
        <v>30</v>
      </c>
      <c r="F208" s="54">
        <f>SUM(F172:F207)</f>
        <v>62</v>
      </c>
    </row>
    <row r="209" spans="1:6" x14ac:dyDescent="0.25">
      <c r="A209" s="125" t="s">
        <v>221</v>
      </c>
      <c r="B209" s="21" t="s">
        <v>222</v>
      </c>
      <c r="C209" s="47">
        <v>21</v>
      </c>
      <c r="D209" s="52">
        <v>30407.66</v>
      </c>
      <c r="E209" s="52">
        <v>0</v>
      </c>
      <c r="F209" s="28">
        <v>1</v>
      </c>
    </row>
    <row r="210" spans="1:6" x14ac:dyDescent="0.25">
      <c r="A210" s="125"/>
      <c r="B210" s="21" t="s">
        <v>223</v>
      </c>
      <c r="C210" s="48" t="s">
        <v>362</v>
      </c>
      <c r="D210" s="52">
        <v>17030.02</v>
      </c>
      <c r="E210" s="52">
        <v>0</v>
      </c>
      <c r="F210" s="29">
        <v>1</v>
      </c>
    </row>
    <row r="211" spans="1:6" x14ac:dyDescent="0.25">
      <c r="A211" s="125"/>
      <c r="B211" s="21" t="s">
        <v>224</v>
      </c>
      <c r="C211" s="25" t="s">
        <v>362</v>
      </c>
      <c r="D211" s="52">
        <v>16533.560000000001</v>
      </c>
      <c r="E211" s="52">
        <v>0</v>
      </c>
      <c r="F211" s="29">
        <v>1</v>
      </c>
    </row>
    <row r="212" spans="1:6" x14ac:dyDescent="0.25">
      <c r="A212" s="125"/>
      <c r="B212" s="21" t="s">
        <v>225</v>
      </c>
      <c r="C212" s="46" t="s">
        <v>362</v>
      </c>
      <c r="D212" s="52">
        <v>17030.02</v>
      </c>
      <c r="E212" s="52">
        <v>0</v>
      </c>
      <c r="F212" s="29">
        <v>1</v>
      </c>
    </row>
    <row r="213" spans="1:6" x14ac:dyDescent="0.25">
      <c r="A213" s="125"/>
      <c r="B213" s="21" t="s">
        <v>226</v>
      </c>
      <c r="C213" s="46" t="s">
        <v>420</v>
      </c>
      <c r="D213" s="52">
        <v>6833.02</v>
      </c>
      <c r="E213" s="52">
        <v>0</v>
      </c>
      <c r="F213" s="29">
        <v>1</v>
      </c>
    </row>
    <row r="214" spans="1:6" x14ac:dyDescent="0.25">
      <c r="A214" s="125"/>
      <c r="B214" s="21" t="s">
        <v>227</v>
      </c>
      <c r="C214" s="49" t="s">
        <v>421</v>
      </c>
      <c r="D214" s="52">
        <v>9113.44</v>
      </c>
      <c r="E214" s="52">
        <v>0</v>
      </c>
      <c r="F214" s="29">
        <v>2</v>
      </c>
    </row>
    <row r="215" spans="1:6" ht="15.75" thickBot="1" x14ac:dyDescent="0.3">
      <c r="A215" s="125"/>
      <c r="B215" s="21" t="s">
        <v>228</v>
      </c>
      <c r="C215" s="40" t="s">
        <v>353</v>
      </c>
      <c r="D215" s="52">
        <v>21710.34</v>
      </c>
      <c r="E215" s="52">
        <v>0</v>
      </c>
      <c r="F215" s="53">
        <v>1</v>
      </c>
    </row>
    <row r="216" spans="1:6" ht="15.75" thickBot="1" x14ac:dyDescent="0.3">
      <c r="A216" s="19"/>
      <c r="C216" s="20"/>
      <c r="E216" s="20" t="s">
        <v>30</v>
      </c>
      <c r="F216" s="54">
        <f>SUM(F209:F215)</f>
        <v>8</v>
      </c>
    </row>
    <row r="217" spans="1:6" x14ac:dyDescent="0.25">
      <c r="A217" s="126" t="s">
        <v>229</v>
      </c>
      <c r="B217" s="21" t="s">
        <v>237</v>
      </c>
      <c r="C217" s="26" t="s">
        <v>410</v>
      </c>
      <c r="D217" s="52">
        <v>15705.44</v>
      </c>
      <c r="E217" s="52">
        <v>0</v>
      </c>
      <c r="F217" s="28">
        <v>1</v>
      </c>
    </row>
    <row r="218" spans="1:6" x14ac:dyDescent="0.25">
      <c r="A218" s="126"/>
      <c r="B218" s="21" t="s">
        <v>239</v>
      </c>
      <c r="C218" s="26" t="s">
        <v>422</v>
      </c>
      <c r="D218" s="61">
        <v>10150</v>
      </c>
      <c r="E218" s="52">
        <v>0</v>
      </c>
      <c r="F218" s="29">
        <v>1</v>
      </c>
    </row>
    <row r="219" spans="1:6" x14ac:dyDescent="0.25">
      <c r="A219" s="126"/>
      <c r="B219" s="21" t="s">
        <v>73</v>
      </c>
      <c r="C219" s="27">
        <v>1</v>
      </c>
      <c r="D219" s="52">
        <v>6838.17</v>
      </c>
      <c r="E219" s="52">
        <v>0</v>
      </c>
      <c r="F219" s="29">
        <v>7</v>
      </c>
    </row>
    <row r="220" spans="1:6" x14ac:dyDescent="0.25">
      <c r="A220" s="126"/>
      <c r="B220" s="21" t="s">
        <v>231</v>
      </c>
      <c r="C220" s="26">
        <v>1</v>
      </c>
      <c r="D220" s="52">
        <v>6838.17</v>
      </c>
      <c r="E220" s="52">
        <v>0</v>
      </c>
      <c r="F220" s="29">
        <v>2</v>
      </c>
    </row>
    <row r="221" spans="1:6" x14ac:dyDescent="0.25">
      <c r="A221" s="126"/>
      <c r="B221" s="21" t="s">
        <v>242</v>
      </c>
      <c r="C221" s="27" t="s">
        <v>423</v>
      </c>
      <c r="D221" s="52">
        <v>10078.550000000001</v>
      </c>
      <c r="E221" s="52">
        <v>0</v>
      </c>
      <c r="F221" s="29">
        <v>1</v>
      </c>
    </row>
    <row r="222" spans="1:6" x14ac:dyDescent="0.25">
      <c r="A222" s="126"/>
      <c r="B222" s="21" t="s">
        <v>150</v>
      </c>
      <c r="C222" s="27" t="s">
        <v>351</v>
      </c>
      <c r="D222" s="52">
        <v>12163.27</v>
      </c>
      <c r="E222" s="52">
        <v>0</v>
      </c>
      <c r="F222" s="29">
        <v>3</v>
      </c>
    </row>
    <row r="223" spans="1:6" x14ac:dyDescent="0.25">
      <c r="A223" s="126"/>
      <c r="B223" s="21" t="s">
        <v>230</v>
      </c>
      <c r="C223" s="26">
        <v>21</v>
      </c>
      <c r="D223" s="52">
        <v>30407.66</v>
      </c>
      <c r="E223" s="52">
        <v>0</v>
      </c>
      <c r="F223" s="29">
        <v>1</v>
      </c>
    </row>
    <row r="224" spans="1:6" x14ac:dyDescent="0.25">
      <c r="A224" s="126"/>
      <c r="B224" s="21" t="s">
        <v>240</v>
      </c>
      <c r="C224" s="27" t="s">
        <v>343</v>
      </c>
      <c r="D224" s="52">
        <v>23857.89</v>
      </c>
      <c r="E224" s="52">
        <v>0</v>
      </c>
      <c r="F224" s="29">
        <v>1</v>
      </c>
    </row>
    <row r="225" spans="1:6" x14ac:dyDescent="0.25">
      <c r="A225" s="126"/>
      <c r="B225" s="21" t="s">
        <v>233</v>
      </c>
      <c r="C225" s="26" t="s">
        <v>424</v>
      </c>
      <c r="D225" s="52">
        <v>13379.7</v>
      </c>
      <c r="E225" s="52">
        <v>0</v>
      </c>
      <c r="F225" s="29">
        <v>1</v>
      </c>
    </row>
    <row r="226" spans="1:6" x14ac:dyDescent="0.25">
      <c r="A226" s="126"/>
      <c r="B226" s="21" t="s">
        <v>238</v>
      </c>
      <c r="C226" s="26" t="s">
        <v>424</v>
      </c>
      <c r="D226" s="52">
        <v>13379.7</v>
      </c>
      <c r="E226" s="52">
        <v>0</v>
      </c>
      <c r="F226" s="29">
        <v>1</v>
      </c>
    </row>
    <row r="227" spans="1:6" x14ac:dyDescent="0.25">
      <c r="A227" s="126"/>
      <c r="B227" s="21" t="s">
        <v>245</v>
      </c>
      <c r="C227" s="27">
        <v>7</v>
      </c>
      <c r="D227" s="52">
        <v>9045.4600000000009</v>
      </c>
      <c r="E227" s="52">
        <v>0</v>
      </c>
      <c r="F227" s="29">
        <v>4</v>
      </c>
    </row>
    <row r="228" spans="1:6" x14ac:dyDescent="0.25">
      <c r="A228" s="126"/>
      <c r="B228" s="21" t="s">
        <v>234</v>
      </c>
      <c r="C228" s="27">
        <v>1</v>
      </c>
      <c r="D228" s="52">
        <v>6838.17</v>
      </c>
      <c r="E228" s="52">
        <v>0</v>
      </c>
      <c r="F228" s="29">
        <v>15</v>
      </c>
    </row>
    <row r="229" spans="1:6" x14ac:dyDescent="0.25">
      <c r="A229" s="126"/>
      <c r="B229" s="21" t="s">
        <v>236</v>
      </c>
      <c r="C229" s="26">
        <v>17</v>
      </c>
      <c r="D229" s="52">
        <v>19728.62</v>
      </c>
      <c r="E229" s="52">
        <v>0</v>
      </c>
      <c r="F229" s="29">
        <v>1</v>
      </c>
    </row>
    <row r="230" spans="1:6" x14ac:dyDescent="0.25">
      <c r="A230" s="126"/>
      <c r="B230" s="21" t="s">
        <v>235</v>
      </c>
      <c r="C230" s="26" t="s">
        <v>362</v>
      </c>
      <c r="D230" s="52">
        <v>17030.02</v>
      </c>
      <c r="E230" s="52">
        <v>0</v>
      </c>
      <c r="F230" s="29">
        <v>1</v>
      </c>
    </row>
    <row r="231" spans="1:6" x14ac:dyDescent="0.25">
      <c r="A231" s="126"/>
      <c r="B231" s="21" t="s">
        <v>232</v>
      </c>
      <c r="C231" s="46" t="s">
        <v>380</v>
      </c>
      <c r="D231" s="52">
        <v>19308.38</v>
      </c>
      <c r="E231" s="52">
        <v>0</v>
      </c>
      <c r="F231" s="29">
        <v>1</v>
      </c>
    </row>
    <row r="232" spans="1:6" x14ac:dyDescent="0.25">
      <c r="A232" s="126"/>
      <c r="B232" s="21" t="s">
        <v>241</v>
      </c>
      <c r="C232" s="26" t="s">
        <v>425</v>
      </c>
      <c r="D232" s="61">
        <v>12800</v>
      </c>
      <c r="E232" s="52">
        <v>0</v>
      </c>
      <c r="F232" s="29">
        <v>6</v>
      </c>
    </row>
    <row r="233" spans="1:6" x14ac:dyDescent="0.25">
      <c r="A233" s="126"/>
      <c r="B233" s="21" t="s">
        <v>183</v>
      </c>
      <c r="C233" s="27">
        <v>7</v>
      </c>
      <c r="D233" s="52">
        <v>9045.4600000000009</v>
      </c>
      <c r="E233" s="52">
        <v>0</v>
      </c>
      <c r="F233" s="29">
        <v>1</v>
      </c>
    </row>
    <row r="234" spans="1:6" x14ac:dyDescent="0.25">
      <c r="A234" s="126"/>
      <c r="B234" s="21" t="s">
        <v>246</v>
      </c>
      <c r="C234" s="27">
        <v>7</v>
      </c>
      <c r="D234" s="52">
        <v>9045.4600000000009</v>
      </c>
      <c r="E234" s="52">
        <v>0</v>
      </c>
      <c r="F234" s="29">
        <v>1</v>
      </c>
    </row>
    <row r="235" spans="1:6" x14ac:dyDescent="0.25">
      <c r="A235" s="126"/>
      <c r="B235" s="21" t="s">
        <v>243</v>
      </c>
      <c r="C235" s="27" t="s">
        <v>350</v>
      </c>
      <c r="D235" s="52">
        <v>12123.1</v>
      </c>
      <c r="E235" s="52">
        <v>0</v>
      </c>
      <c r="F235" s="29">
        <v>1</v>
      </c>
    </row>
    <row r="236" spans="1:6" x14ac:dyDescent="0.25">
      <c r="A236" s="126"/>
      <c r="B236" s="21" t="s">
        <v>244</v>
      </c>
      <c r="C236" s="27">
        <v>11</v>
      </c>
      <c r="D236" s="52">
        <v>10855.17</v>
      </c>
      <c r="E236" s="52">
        <v>0</v>
      </c>
      <c r="F236" s="29">
        <v>1</v>
      </c>
    </row>
    <row r="237" spans="1:6" x14ac:dyDescent="0.25">
      <c r="A237" s="126"/>
      <c r="B237" s="21" t="s">
        <v>48</v>
      </c>
      <c r="C237" s="27">
        <v>2</v>
      </c>
      <c r="D237" s="52">
        <v>7525.18</v>
      </c>
      <c r="E237" s="52">
        <v>0</v>
      </c>
      <c r="F237" s="29">
        <v>2</v>
      </c>
    </row>
    <row r="238" spans="1:6" x14ac:dyDescent="0.25">
      <c r="A238" s="126"/>
      <c r="B238" s="21" t="s">
        <v>98</v>
      </c>
      <c r="C238" s="27" t="s">
        <v>423</v>
      </c>
      <c r="D238" s="52">
        <v>10078.550000000001</v>
      </c>
      <c r="E238" s="52">
        <v>0</v>
      </c>
      <c r="F238" s="29">
        <v>1</v>
      </c>
    </row>
    <row r="239" spans="1:6" x14ac:dyDescent="0.25">
      <c r="A239" s="126"/>
      <c r="B239" s="21" t="s">
        <v>248</v>
      </c>
      <c r="C239" s="27" t="s">
        <v>381</v>
      </c>
      <c r="D239" s="52">
        <v>7918.64</v>
      </c>
      <c r="E239" s="52">
        <v>0</v>
      </c>
      <c r="F239" s="29">
        <v>1</v>
      </c>
    </row>
    <row r="240" spans="1:6" ht="15.75" thickBot="1" x14ac:dyDescent="0.3">
      <c r="A240" s="126"/>
      <c r="B240" s="21" t="s">
        <v>247</v>
      </c>
      <c r="C240" s="27" t="s">
        <v>426</v>
      </c>
      <c r="D240" s="52">
        <v>8185.41</v>
      </c>
      <c r="E240" s="52">
        <v>0</v>
      </c>
      <c r="F240" s="53">
        <v>1</v>
      </c>
    </row>
    <row r="241" spans="1:6" ht="15.75" thickBot="1" x14ac:dyDescent="0.3">
      <c r="A241" s="19"/>
      <c r="C241" s="20"/>
      <c r="E241" s="20" t="s">
        <v>30</v>
      </c>
      <c r="F241" s="54">
        <f>SUM(F217:F240)</f>
        <v>56</v>
      </c>
    </row>
    <row r="242" spans="1:6" x14ac:dyDescent="0.25">
      <c r="A242" s="125" t="s">
        <v>249</v>
      </c>
      <c r="B242" s="21" t="s">
        <v>289</v>
      </c>
      <c r="C242" s="27">
        <v>14</v>
      </c>
      <c r="D242" s="52">
        <v>13679.43</v>
      </c>
      <c r="E242" s="52">
        <v>0</v>
      </c>
      <c r="F242" s="28">
        <v>3</v>
      </c>
    </row>
    <row r="243" spans="1:6" x14ac:dyDescent="0.25">
      <c r="A243" s="125"/>
      <c r="B243" s="21" t="s">
        <v>253</v>
      </c>
      <c r="C243" s="27">
        <v>11</v>
      </c>
      <c r="D243" s="52">
        <v>10855.17</v>
      </c>
      <c r="E243" s="52">
        <v>0</v>
      </c>
      <c r="F243" s="29">
        <v>1</v>
      </c>
    </row>
    <row r="244" spans="1:6" x14ac:dyDescent="0.25">
      <c r="A244" s="125"/>
      <c r="B244" s="21" t="s">
        <v>284</v>
      </c>
      <c r="C244" s="27" t="s">
        <v>430</v>
      </c>
      <c r="D244" s="52">
        <v>6639.38</v>
      </c>
      <c r="E244" s="52">
        <v>0</v>
      </c>
      <c r="F244" s="29">
        <v>3</v>
      </c>
    </row>
    <row r="245" spans="1:6" x14ac:dyDescent="0.25">
      <c r="A245" s="125"/>
      <c r="B245" s="21" t="s">
        <v>283</v>
      </c>
      <c r="C245" s="27">
        <v>1</v>
      </c>
      <c r="D245" s="52">
        <v>6838.17</v>
      </c>
      <c r="E245" s="52">
        <v>0</v>
      </c>
      <c r="F245" s="29">
        <v>3</v>
      </c>
    </row>
    <row r="246" spans="1:6" x14ac:dyDescent="0.25">
      <c r="A246" s="125"/>
      <c r="B246" s="21" t="s">
        <v>285</v>
      </c>
      <c r="C246" s="27">
        <v>1</v>
      </c>
      <c r="D246" s="52">
        <v>6838.17</v>
      </c>
      <c r="E246" s="52">
        <v>0</v>
      </c>
      <c r="F246" s="29">
        <v>6</v>
      </c>
    </row>
    <row r="247" spans="1:6" x14ac:dyDescent="0.25">
      <c r="A247" s="125"/>
      <c r="B247" s="21" t="s">
        <v>308</v>
      </c>
      <c r="C247" s="44">
        <v>10</v>
      </c>
      <c r="D247" s="52">
        <v>10254.68</v>
      </c>
      <c r="E247" s="52">
        <v>0</v>
      </c>
      <c r="F247" s="29">
        <v>1</v>
      </c>
    </row>
    <row r="248" spans="1:6" x14ac:dyDescent="0.25">
      <c r="A248" s="125"/>
      <c r="B248" s="21" t="s">
        <v>73</v>
      </c>
      <c r="C248" s="44" t="s">
        <v>350</v>
      </c>
      <c r="D248" s="52">
        <v>12026.28</v>
      </c>
      <c r="E248" s="52">
        <v>0</v>
      </c>
      <c r="F248" s="29">
        <v>1</v>
      </c>
    </row>
    <row r="249" spans="1:6" x14ac:dyDescent="0.25">
      <c r="A249" s="125"/>
      <c r="B249" s="21" t="s">
        <v>262</v>
      </c>
      <c r="C249" s="44" t="s">
        <v>400</v>
      </c>
      <c r="D249" s="52">
        <v>8793.11</v>
      </c>
      <c r="E249" s="52">
        <v>0</v>
      </c>
      <c r="F249" s="29">
        <v>2</v>
      </c>
    </row>
    <row r="250" spans="1:6" x14ac:dyDescent="0.25">
      <c r="A250" s="125"/>
      <c r="B250" s="21" t="s">
        <v>280</v>
      </c>
      <c r="C250" s="44" t="s">
        <v>381</v>
      </c>
      <c r="D250" s="52">
        <v>7918.64</v>
      </c>
      <c r="E250" s="52">
        <v>0</v>
      </c>
      <c r="F250" s="29">
        <v>6</v>
      </c>
    </row>
    <row r="251" spans="1:6" x14ac:dyDescent="0.25">
      <c r="A251" s="125"/>
      <c r="B251" s="21" t="s">
        <v>281</v>
      </c>
      <c r="C251" s="44">
        <v>10</v>
      </c>
      <c r="D251" s="52">
        <v>10254.68</v>
      </c>
      <c r="E251" s="52">
        <v>0</v>
      </c>
      <c r="F251" s="29">
        <v>2</v>
      </c>
    </row>
    <row r="252" spans="1:6" x14ac:dyDescent="0.25">
      <c r="A252" s="125"/>
      <c r="B252" s="21" t="s">
        <v>320</v>
      </c>
      <c r="C252" s="27">
        <v>1</v>
      </c>
      <c r="D252" s="52">
        <v>6838.17</v>
      </c>
      <c r="E252" s="52">
        <v>0</v>
      </c>
      <c r="F252" s="29">
        <v>3</v>
      </c>
    </row>
    <row r="253" spans="1:6" x14ac:dyDescent="0.25">
      <c r="A253" s="125"/>
      <c r="B253" s="21" t="s">
        <v>290</v>
      </c>
      <c r="C253" s="27" t="s">
        <v>431</v>
      </c>
      <c r="D253" s="52">
        <v>8244.1200000000008</v>
      </c>
      <c r="E253" s="52">
        <v>0</v>
      </c>
      <c r="F253" s="29">
        <v>1</v>
      </c>
    </row>
    <row r="254" spans="1:6" x14ac:dyDescent="0.25">
      <c r="A254" s="125"/>
      <c r="B254" s="21" t="s">
        <v>322</v>
      </c>
      <c r="C254" s="27" t="s">
        <v>367</v>
      </c>
      <c r="D254" s="52">
        <v>6585.8200000000006</v>
      </c>
      <c r="E254" s="52">
        <v>0</v>
      </c>
      <c r="F254" s="29">
        <v>1</v>
      </c>
    </row>
    <row r="255" spans="1:6" x14ac:dyDescent="0.25">
      <c r="A255" s="125"/>
      <c r="B255" s="21" t="s">
        <v>260</v>
      </c>
      <c r="C255" s="27">
        <v>1</v>
      </c>
      <c r="D255" s="52">
        <v>6838.17</v>
      </c>
      <c r="E255" s="52">
        <v>0</v>
      </c>
      <c r="F255" s="29">
        <v>1</v>
      </c>
    </row>
    <row r="256" spans="1:6" x14ac:dyDescent="0.25">
      <c r="A256" s="125"/>
      <c r="B256" s="21" t="s">
        <v>264</v>
      </c>
      <c r="C256" s="44">
        <v>7</v>
      </c>
      <c r="D256" s="52">
        <v>9045.4600000000009</v>
      </c>
      <c r="E256" s="52">
        <v>0</v>
      </c>
      <c r="F256" s="29">
        <v>2</v>
      </c>
    </row>
    <row r="257" spans="1:6" x14ac:dyDescent="0.25">
      <c r="A257" s="125"/>
      <c r="B257" s="21" t="s">
        <v>292</v>
      </c>
      <c r="C257" s="44">
        <v>10</v>
      </c>
      <c r="D257" s="52">
        <v>10254.68</v>
      </c>
      <c r="E257" s="52">
        <v>0</v>
      </c>
      <c r="F257" s="29">
        <v>2</v>
      </c>
    </row>
    <row r="258" spans="1:6" x14ac:dyDescent="0.25">
      <c r="A258" s="125"/>
      <c r="B258" s="21" t="s">
        <v>250</v>
      </c>
      <c r="C258" s="27">
        <v>21</v>
      </c>
      <c r="D258" s="52">
        <v>30407.66</v>
      </c>
      <c r="E258" s="52">
        <v>0</v>
      </c>
      <c r="F258" s="29">
        <v>1</v>
      </c>
    </row>
    <row r="259" spans="1:6" x14ac:dyDescent="0.25">
      <c r="A259" s="125"/>
      <c r="B259" s="21" t="s">
        <v>316</v>
      </c>
      <c r="C259" s="27">
        <v>11</v>
      </c>
      <c r="D259" s="52">
        <v>10855.17</v>
      </c>
      <c r="E259" s="52">
        <v>0</v>
      </c>
      <c r="F259" s="29">
        <v>2</v>
      </c>
    </row>
    <row r="260" spans="1:6" x14ac:dyDescent="0.25">
      <c r="A260" s="125"/>
      <c r="B260" s="21" t="s">
        <v>319</v>
      </c>
      <c r="C260" s="27">
        <v>8</v>
      </c>
      <c r="D260" s="52">
        <v>9446.130000000001</v>
      </c>
      <c r="E260" s="52">
        <v>0</v>
      </c>
      <c r="F260" s="29">
        <v>2</v>
      </c>
    </row>
    <row r="261" spans="1:6" x14ac:dyDescent="0.25">
      <c r="A261" s="125"/>
      <c r="B261" s="21" t="s">
        <v>286</v>
      </c>
      <c r="C261" s="27" t="s">
        <v>343</v>
      </c>
      <c r="D261" s="52">
        <v>23857.89</v>
      </c>
      <c r="E261" s="52">
        <v>0</v>
      </c>
      <c r="F261" s="29">
        <v>1</v>
      </c>
    </row>
    <row r="262" spans="1:6" x14ac:dyDescent="0.25">
      <c r="A262" s="125"/>
      <c r="B262" s="21" t="s">
        <v>69</v>
      </c>
      <c r="C262" s="27" t="s">
        <v>432</v>
      </c>
      <c r="D262" s="52">
        <v>9801.48</v>
      </c>
      <c r="E262" s="52">
        <v>0</v>
      </c>
      <c r="F262" s="29">
        <v>1</v>
      </c>
    </row>
    <row r="263" spans="1:6" x14ac:dyDescent="0.25">
      <c r="A263" s="125"/>
      <c r="B263" s="21" t="s">
        <v>258</v>
      </c>
      <c r="C263" s="27" t="s">
        <v>433</v>
      </c>
      <c r="D263" s="52">
        <v>10666.68</v>
      </c>
      <c r="E263" s="52">
        <v>0</v>
      </c>
      <c r="F263" s="29">
        <v>3</v>
      </c>
    </row>
    <row r="264" spans="1:6" x14ac:dyDescent="0.25">
      <c r="A264" s="125"/>
      <c r="B264" s="21" t="s">
        <v>282</v>
      </c>
      <c r="C264" s="27" t="s">
        <v>366</v>
      </c>
      <c r="D264" s="52">
        <v>9731.44</v>
      </c>
      <c r="E264" s="52">
        <v>0</v>
      </c>
      <c r="F264" s="29">
        <v>1</v>
      </c>
    </row>
    <row r="265" spans="1:6" x14ac:dyDescent="0.25">
      <c r="A265" s="125"/>
      <c r="B265" s="21" t="s">
        <v>311</v>
      </c>
      <c r="C265" s="27" t="s">
        <v>434</v>
      </c>
      <c r="D265" s="52">
        <v>9940.5300000000007</v>
      </c>
      <c r="E265" s="52">
        <v>0</v>
      </c>
      <c r="F265" s="29">
        <v>1</v>
      </c>
    </row>
    <row r="266" spans="1:6" x14ac:dyDescent="0.25">
      <c r="A266" s="125"/>
      <c r="B266" s="21" t="s">
        <v>288</v>
      </c>
      <c r="C266" s="27" t="s">
        <v>435</v>
      </c>
      <c r="D266" s="52">
        <v>17572.830000000002</v>
      </c>
      <c r="E266" s="52">
        <v>0</v>
      </c>
      <c r="F266" s="29">
        <v>1</v>
      </c>
    </row>
    <row r="267" spans="1:6" x14ac:dyDescent="0.25">
      <c r="A267" s="125"/>
      <c r="B267" s="21" t="s">
        <v>291</v>
      </c>
      <c r="C267" s="27">
        <v>11</v>
      </c>
      <c r="D267" s="52">
        <v>10855.17</v>
      </c>
      <c r="E267" s="52">
        <v>0</v>
      </c>
      <c r="F267" s="29">
        <v>5</v>
      </c>
    </row>
    <row r="268" spans="1:6" x14ac:dyDescent="0.25">
      <c r="A268" s="125"/>
      <c r="B268" s="21" t="s">
        <v>259</v>
      </c>
      <c r="C268" s="27">
        <v>14</v>
      </c>
      <c r="D268" s="52">
        <v>13679.43</v>
      </c>
      <c r="E268" s="52">
        <v>0</v>
      </c>
      <c r="F268" s="29">
        <v>1</v>
      </c>
    </row>
    <row r="269" spans="1:6" x14ac:dyDescent="0.25">
      <c r="A269" s="125"/>
      <c r="B269" s="21" t="s">
        <v>321</v>
      </c>
      <c r="C269" s="27" t="s">
        <v>345</v>
      </c>
      <c r="D269" s="52">
        <v>14596.130000000001</v>
      </c>
      <c r="E269" s="52">
        <v>0</v>
      </c>
      <c r="F269" s="29">
        <v>1</v>
      </c>
    </row>
    <row r="270" spans="1:6" x14ac:dyDescent="0.25">
      <c r="A270" s="125"/>
      <c r="B270" s="21" t="s">
        <v>270</v>
      </c>
      <c r="C270" s="27" t="s">
        <v>412</v>
      </c>
      <c r="D270" s="52">
        <v>10436.99</v>
      </c>
      <c r="E270" s="52">
        <v>0</v>
      </c>
      <c r="F270" s="29">
        <v>1</v>
      </c>
    </row>
    <row r="271" spans="1:6" x14ac:dyDescent="0.25">
      <c r="A271" s="125"/>
      <c r="B271" s="21" t="s">
        <v>287</v>
      </c>
      <c r="C271" s="27" t="s">
        <v>413</v>
      </c>
      <c r="D271" s="52">
        <v>15100.83</v>
      </c>
      <c r="E271" s="52">
        <v>0</v>
      </c>
      <c r="F271" s="29">
        <v>1</v>
      </c>
    </row>
    <row r="272" spans="1:6" x14ac:dyDescent="0.25">
      <c r="A272" s="125"/>
      <c r="B272" s="21" t="s">
        <v>261</v>
      </c>
      <c r="C272" s="27" t="s">
        <v>369</v>
      </c>
      <c r="D272" s="52">
        <v>11784.23</v>
      </c>
      <c r="E272" s="52">
        <v>0</v>
      </c>
      <c r="F272" s="29">
        <v>1</v>
      </c>
    </row>
    <row r="273" spans="1:6" x14ac:dyDescent="0.25">
      <c r="A273" s="125"/>
      <c r="B273" s="21" t="s">
        <v>257</v>
      </c>
      <c r="C273" s="27" t="s">
        <v>436</v>
      </c>
      <c r="D273" s="52">
        <v>18813.98</v>
      </c>
      <c r="E273" s="52">
        <v>0</v>
      </c>
      <c r="F273" s="29">
        <v>1</v>
      </c>
    </row>
    <row r="274" spans="1:6" x14ac:dyDescent="0.25">
      <c r="A274" s="125"/>
      <c r="B274" s="21" t="s">
        <v>265</v>
      </c>
      <c r="C274" s="44" t="s">
        <v>437</v>
      </c>
      <c r="D274" s="52">
        <v>6583.76</v>
      </c>
      <c r="E274" s="52">
        <v>0</v>
      </c>
      <c r="F274" s="29">
        <v>11</v>
      </c>
    </row>
    <row r="275" spans="1:6" x14ac:dyDescent="0.25">
      <c r="A275" s="125"/>
      <c r="B275" s="21" t="s">
        <v>268</v>
      </c>
      <c r="C275" s="27">
        <v>1</v>
      </c>
      <c r="D275" s="52">
        <v>6838.17</v>
      </c>
      <c r="E275" s="52">
        <v>0</v>
      </c>
      <c r="F275" s="29">
        <v>1</v>
      </c>
    </row>
    <row r="276" spans="1:6" x14ac:dyDescent="0.25">
      <c r="A276" s="125"/>
      <c r="B276" s="21" t="s">
        <v>315</v>
      </c>
      <c r="C276" s="44" t="s">
        <v>438</v>
      </c>
      <c r="D276" s="52">
        <v>11199.19</v>
      </c>
      <c r="E276" s="52">
        <v>0</v>
      </c>
      <c r="F276" s="29">
        <v>1</v>
      </c>
    </row>
    <row r="277" spans="1:6" x14ac:dyDescent="0.25">
      <c r="A277" s="125"/>
      <c r="B277" s="21" t="s">
        <v>314</v>
      </c>
      <c r="C277" s="27" t="s">
        <v>351</v>
      </c>
      <c r="D277" s="52">
        <v>12162.24</v>
      </c>
      <c r="E277" s="52">
        <v>0</v>
      </c>
      <c r="F277" s="29">
        <v>4</v>
      </c>
    </row>
    <row r="278" spans="1:6" x14ac:dyDescent="0.25">
      <c r="A278" s="125"/>
      <c r="B278" s="21" t="s">
        <v>304</v>
      </c>
      <c r="C278" s="27" t="s">
        <v>381</v>
      </c>
      <c r="D278" s="52">
        <v>7918.64</v>
      </c>
      <c r="E278" s="52">
        <v>0</v>
      </c>
      <c r="F278" s="29">
        <v>21</v>
      </c>
    </row>
    <row r="279" spans="1:6" x14ac:dyDescent="0.25">
      <c r="A279" s="125"/>
      <c r="B279" s="21" t="s">
        <v>100</v>
      </c>
      <c r="C279" s="27">
        <v>1</v>
      </c>
      <c r="D279" s="52">
        <v>6838.17</v>
      </c>
      <c r="E279" s="52">
        <v>0</v>
      </c>
      <c r="F279" s="29">
        <v>7</v>
      </c>
    </row>
    <row r="280" spans="1:6" x14ac:dyDescent="0.25">
      <c r="A280" s="125"/>
      <c r="B280" s="21" t="s">
        <v>302</v>
      </c>
      <c r="C280" s="27" t="s">
        <v>409</v>
      </c>
      <c r="D280" s="52">
        <v>6800.06</v>
      </c>
      <c r="E280" s="52">
        <v>0</v>
      </c>
      <c r="F280" s="29">
        <v>13</v>
      </c>
    </row>
    <row r="281" spans="1:6" x14ac:dyDescent="0.25">
      <c r="A281" s="125"/>
      <c r="B281" s="21" t="s">
        <v>102</v>
      </c>
      <c r="C281" s="27">
        <v>1</v>
      </c>
      <c r="D281" s="52">
        <v>6838.17</v>
      </c>
      <c r="E281" s="52">
        <v>0</v>
      </c>
      <c r="F281" s="29">
        <v>2</v>
      </c>
    </row>
    <row r="282" spans="1:6" x14ac:dyDescent="0.25">
      <c r="A282" s="125"/>
      <c r="B282" s="21" t="s">
        <v>256</v>
      </c>
      <c r="C282" s="27">
        <v>20</v>
      </c>
      <c r="D282" s="52">
        <v>27004.54</v>
      </c>
      <c r="E282" s="52">
        <v>0</v>
      </c>
      <c r="F282" s="29">
        <v>1</v>
      </c>
    </row>
    <row r="283" spans="1:6" x14ac:dyDescent="0.25">
      <c r="A283" s="125"/>
      <c r="B283" s="21" t="s">
        <v>252</v>
      </c>
      <c r="C283" s="27" t="s">
        <v>401</v>
      </c>
      <c r="D283" s="52">
        <v>14205.76</v>
      </c>
      <c r="E283" s="52">
        <v>0</v>
      </c>
      <c r="F283" s="29">
        <v>1</v>
      </c>
    </row>
    <row r="284" spans="1:6" x14ac:dyDescent="0.25">
      <c r="A284" s="125"/>
      <c r="B284" s="21" t="s">
        <v>278</v>
      </c>
      <c r="C284" s="27" t="s">
        <v>346</v>
      </c>
      <c r="D284" s="52">
        <v>16496.48</v>
      </c>
      <c r="E284" s="52">
        <v>0</v>
      </c>
      <c r="F284" s="29">
        <v>1</v>
      </c>
    </row>
    <row r="285" spans="1:6" x14ac:dyDescent="0.25">
      <c r="A285" s="125"/>
      <c r="B285" s="21" t="s">
        <v>303</v>
      </c>
      <c r="C285" s="27" t="s">
        <v>362</v>
      </c>
      <c r="D285" s="52">
        <v>17030.02</v>
      </c>
      <c r="E285" s="52">
        <v>0</v>
      </c>
      <c r="F285" s="29">
        <v>1</v>
      </c>
    </row>
    <row r="286" spans="1:6" x14ac:dyDescent="0.25">
      <c r="A286" s="125"/>
      <c r="B286" s="21" t="s">
        <v>313</v>
      </c>
      <c r="C286" s="27" t="s">
        <v>439</v>
      </c>
      <c r="D286" s="52">
        <v>19096.2</v>
      </c>
      <c r="E286" s="52">
        <v>0</v>
      </c>
      <c r="F286" s="29">
        <v>1</v>
      </c>
    </row>
    <row r="287" spans="1:6" x14ac:dyDescent="0.25">
      <c r="A287" s="125"/>
      <c r="B287" s="21" t="s">
        <v>545</v>
      </c>
      <c r="C287" s="27" t="s">
        <v>546</v>
      </c>
      <c r="D287" s="52">
        <v>16052</v>
      </c>
      <c r="E287" s="52">
        <v>0</v>
      </c>
      <c r="F287" s="29">
        <v>1</v>
      </c>
    </row>
    <row r="288" spans="1:6" x14ac:dyDescent="0.25">
      <c r="A288" s="125"/>
      <c r="B288" s="21" t="s">
        <v>251</v>
      </c>
      <c r="C288" s="27" t="s">
        <v>362</v>
      </c>
      <c r="D288" s="52">
        <v>17030.02</v>
      </c>
      <c r="E288" s="52">
        <v>0</v>
      </c>
      <c r="F288" s="29">
        <v>1</v>
      </c>
    </row>
    <row r="289" spans="1:6" x14ac:dyDescent="0.25">
      <c r="A289" s="125"/>
      <c r="B289" s="21" t="s">
        <v>269</v>
      </c>
      <c r="C289" s="44" t="s">
        <v>400</v>
      </c>
      <c r="D289" s="52">
        <v>8793.11</v>
      </c>
      <c r="E289" s="52">
        <v>0</v>
      </c>
      <c r="F289" s="29">
        <v>2</v>
      </c>
    </row>
    <row r="290" spans="1:6" x14ac:dyDescent="0.25">
      <c r="A290" s="125"/>
      <c r="B290" s="21" t="s">
        <v>317</v>
      </c>
      <c r="C290" s="27">
        <v>8</v>
      </c>
      <c r="D290" s="52">
        <v>9446.130000000001</v>
      </c>
      <c r="E290" s="52">
        <v>0</v>
      </c>
      <c r="F290" s="29">
        <v>1</v>
      </c>
    </row>
    <row r="291" spans="1:6" x14ac:dyDescent="0.25">
      <c r="A291" s="125"/>
      <c r="B291" s="21" t="s">
        <v>318</v>
      </c>
      <c r="C291" s="27">
        <v>1</v>
      </c>
      <c r="D291" s="52">
        <v>6838.17</v>
      </c>
      <c r="E291" s="52">
        <v>0</v>
      </c>
      <c r="F291" s="29">
        <v>2</v>
      </c>
    </row>
    <row r="292" spans="1:6" x14ac:dyDescent="0.25">
      <c r="A292" s="125"/>
      <c r="B292" s="21" t="s">
        <v>323</v>
      </c>
      <c r="C292" s="27">
        <v>8</v>
      </c>
      <c r="D292" s="52">
        <v>9446.130000000001</v>
      </c>
      <c r="E292" s="52">
        <v>0</v>
      </c>
      <c r="F292" s="29">
        <v>3</v>
      </c>
    </row>
    <row r="293" spans="1:6" x14ac:dyDescent="0.25">
      <c r="A293" s="125"/>
      <c r="B293" s="21" t="s">
        <v>306</v>
      </c>
      <c r="C293" s="32" t="s">
        <v>440</v>
      </c>
      <c r="D293" s="52">
        <v>11764.66</v>
      </c>
      <c r="E293" s="52">
        <v>0</v>
      </c>
      <c r="F293" s="29">
        <v>1</v>
      </c>
    </row>
    <row r="294" spans="1:6" x14ac:dyDescent="0.25">
      <c r="A294" s="125"/>
      <c r="B294" s="21" t="s">
        <v>307</v>
      </c>
      <c r="C294" s="50" t="s">
        <v>418</v>
      </c>
      <c r="D294" s="52">
        <v>13153.1</v>
      </c>
      <c r="E294" s="52">
        <v>0</v>
      </c>
      <c r="F294" s="29">
        <v>1</v>
      </c>
    </row>
    <row r="295" spans="1:6" x14ac:dyDescent="0.25">
      <c r="A295" s="125"/>
      <c r="B295" s="21" t="s">
        <v>294</v>
      </c>
      <c r="C295" s="44" t="s">
        <v>441</v>
      </c>
      <c r="D295" s="52">
        <v>9143.31</v>
      </c>
      <c r="E295" s="52">
        <v>0</v>
      </c>
      <c r="F295" s="29">
        <v>1</v>
      </c>
    </row>
    <row r="296" spans="1:6" x14ac:dyDescent="0.25">
      <c r="A296" s="125"/>
      <c r="B296" s="21" t="s">
        <v>273</v>
      </c>
      <c r="C296" s="44" t="s">
        <v>442</v>
      </c>
      <c r="D296" s="52">
        <v>6548.74</v>
      </c>
      <c r="E296" s="52">
        <v>0</v>
      </c>
      <c r="F296" s="29">
        <v>4</v>
      </c>
    </row>
    <row r="297" spans="1:6" x14ac:dyDescent="0.25">
      <c r="A297" s="125"/>
      <c r="B297" s="21" t="s">
        <v>275</v>
      </c>
      <c r="C297" s="27">
        <v>1</v>
      </c>
      <c r="D297" s="52">
        <v>6838.17</v>
      </c>
      <c r="E297" s="52">
        <v>0</v>
      </c>
      <c r="F297" s="29">
        <v>1</v>
      </c>
    </row>
    <row r="298" spans="1:6" x14ac:dyDescent="0.25">
      <c r="A298" s="125"/>
      <c r="B298" s="21" t="s">
        <v>271</v>
      </c>
      <c r="C298" s="27" t="s">
        <v>374</v>
      </c>
      <c r="D298" s="52">
        <v>8431.58</v>
      </c>
      <c r="E298" s="52">
        <v>0</v>
      </c>
      <c r="F298" s="29">
        <v>1</v>
      </c>
    </row>
    <row r="299" spans="1:6" x14ac:dyDescent="0.25">
      <c r="A299" s="125"/>
      <c r="B299" s="21" t="s">
        <v>272</v>
      </c>
      <c r="C299" s="27" t="s">
        <v>381</v>
      </c>
      <c r="D299" s="52">
        <v>7918.64</v>
      </c>
      <c r="E299" s="52">
        <v>0</v>
      </c>
      <c r="F299" s="29">
        <v>1</v>
      </c>
    </row>
    <row r="300" spans="1:6" x14ac:dyDescent="0.25">
      <c r="A300" s="125"/>
      <c r="B300" s="21" t="s">
        <v>299</v>
      </c>
      <c r="C300" s="27" t="s">
        <v>430</v>
      </c>
      <c r="D300" s="52">
        <v>7464.41</v>
      </c>
      <c r="E300" s="52">
        <v>0</v>
      </c>
      <c r="F300" s="29">
        <v>1</v>
      </c>
    </row>
    <row r="301" spans="1:6" x14ac:dyDescent="0.25">
      <c r="A301" s="125"/>
      <c r="B301" s="21" t="s">
        <v>295</v>
      </c>
      <c r="C301" s="44" t="s">
        <v>441</v>
      </c>
      <c r="D301" s="52">
        <v>9143.31</v>
      </c>
      <c r="E301" s="52">
        <v>0</v>
      </c>
      <c r="F301" s="29">
        <v>1</v>
      </c>
    </row>
    <row r="302" spans="1:6" x14ac:dyDescent="0.25">
      <c r="A302" s="125"/>
      <c r="B302" s="21" t="s">
        <v>298</v>
      </c>
      <c r="C302" s="44" t="s">
        <v>400</v>
      </c>
      <c r="D302" s="52">
        <v>8793.11</v>
      </c>
      <c r="E302" s="52">
        <v>0</v>
      </c>
      <c r="F302" s="29">
        <v>3</v>
      </c>
    </row>
    <row r="303" spans="1:6" x14ac:dyDescent="0.25">
      <c r="A303" s="125"/>
      <c r="B303" s="21" t="s">
        <v>300</v>
      </c>
      <c r="C303" s="27" t="s">
        <v>374</v>
      </c>
      <c r="D303" s="52">
        <v>8431.58</v>
      </c>
      <c r="E303" s="52">
        <v>0</v>
      </c>
      <c r="F303" s="29">
        <v>1</v>
      </c>
    </row>
    <row r="304" spans="1:6" x14ac:dyDescent="0.25">
      <c r="A304" s="125"/>
      <c r="B304" s="21" t="s">
        <v>305</v>
      </c>
      <c r="C304" s="44" t="s">
        <v>400</v>
      </c>
      <c r="D304" s="52">
        <v>8793.11</v>
      </c>
      <c r="E304" s="52">
        <v>0</v>
      </c>
      <c r="F304" s="29">
        <v>1</v>
      </c>
    </row>
    <row r="305" spans="1:6" x14ac:dyDescent="0.25">
      <c r="A305" s="125"/>
      <c r="B305" s="21" t="s">
        <v>296</v>
      </c>
      <c r="C305" s="44" t="s">
        <v>441</v>
      </c>
      <c r="D305" s="52">
        <v>9143.31</v>
      </c>
      <c r="E305" s="52">
        <v>0</v>
      </c>
      <c r="F305" s="29">
        <v>1</v>
      </c>
    </row>
    <row r="306" spans="1:6" x14ac:dyDescent="0.25">
      <c r="A306" s="125"/>
      <c r="B306" s="21" t="s">
        <v>297</v>
      </c>
      <c r="C306" s="44" t="s">
        <v>400</v>
      </c>
      <c r="D306" s="52">
        <v>8793.11</v>
      </c>
      <c r="E306" s="52">
        <v>0</v>
      </c>
      <c r="F306" s="29">
        <v>1</v>
      </c>
    </row>
    <row r="307" spans="1:6" x14ac:dyDescent="0.25">
      <c r="A307" s="125"/>
      <c r="B307" s="21" t="s">
        <v>301</v>
      </c>
      <c r="C307" s="27" t="s">
        <v>338</v>
      </c>
      <c r="D307" s="52">
        <v>7464.41</v>
      </c>
      <c r="E307" s="52">
        <v>0</v>
      </c>
      <c r="F307" s="29">
        <v>2</v>
      </c>
    </row>
    <row r="308" spans="1:6" x14ac:dyDescent="0.25">
      <c r="A308" s="125"/>
      <c r="B308" s="21" t="s">
        <v>29</v>
      </c>
      <c r="C308" s="40" t="s">
        <v>443</v>
      </c>
      <c r="D308" s="52">
        <v>7860.96</v>
      </c>
      <c r="E308" s="52">
        <v>0</v>
      </c>
      <c r="F308" s="29">
        <v>1</v>
      </c>
    </row>
    <row r="309" spans="1:6" x14ac:dyDescent="0.25">
      <c r="A309" s="125"/>
      <c r="B309" s="21" t="s">
        <v>293</v>
      </c>
      <c r="C309" s="27" t="s">
        <v>441</v>
      </c>
      <c r="D309" s="52">
        <v>9059.880000000001</v>
      </c>
      <c r="E309" s="52">
        <v>0</v>
      </c>
      <c r="F309" s="29">
        <v>2</v>
      </c>
    </row>
    <row r="310" spans="1:6" x14ac:dyDescent="0.25">
      <c r="A310" s="125"/>
      <c r="B310" s="21" t="s">
        <v>279</v>
      </c>
      <c r="C310" s="27" t="s">
        <v>361</v>
      </c>
      <c r="D310" s="52">
        <v>11761.57</v>
      </c>
      <c r="E310" s="52">
        <v>0</v>
      </c>
      <c r="F310" s="29">
        <v>2</v>
      </c>
    </row>
    <row r="311" spans="1:6" x14ac:dyDescent="0.25">
      <c r="A311" s="125"/>
      <c r="B311" s="21" t="s">
        <v>312</v>
      </c>
      <c r="C311" s="27">
        <v>1</v>
      </c>
      <c r="D311" s="52">
        <v>6838.17</v>
      </c>
      <c r="E311" s="52">
        <v>0</v>
      </c>
      <c r="F311" s="29">
        <v>1</v>
      </c>
    </row>
    <row r="312" spans="1:6" x14ac:dyDescent="0.25">
      <c r="A312" s="125"/>
      <c r="B312" s="21" t="s">
        <v>263</v>
      </c>
      <c r="C312" s="27" t="s">
        <v>400</v>
      </c>
      <c r="D312" s="52">
        <v>8793.11</v>
      </c>
      <c r="E312" s="52">
        <v>0</v>
      </c>
      <c r="F312" s="29">
        <v>2</v>
      </c>
    </row>
    <row r="313" spans="1:6" x14ac:dyDescent="0.25">
      <c r="A313" s="125"/>
      <c r="B313" s="21" t="s">
        <v>276</v>
      </c>
      <c r="C313" s="27" t="s">
        <v>400</v>
      </c>
      <c r="D313" s="52">
        <v>8794.14</v>
      </c>
      <c r="E313" s="52">
        <v>0</v>
      </c>
      <c r="F313" s="29">
        <v>1</v>
      </c>
    </row>
    <row r="314" spans="1:6" x14ac:dyDescent="0.25">
      <c r="A314" s="125"/>
      <c r="B314" s="21" t="s">
        <v>277</v>
      </c>
      <c r="C314" s="27">
        <v>1</v>
      </c>
      <c r="D314" s="52">
        <v>6838.17</v>
      </c>
      <c r="E314" s="52">
        <v>0</v>
      </c>
      <c r="F314" s="29">
        <v>1</v>
      </c>
    </row>
    <row r="315" spans="1:6" x14ac:dyDescent="0.25">
      <c r="A315" s="125"/>
      <c r="B315" s="21" t="s">
        <v>274</v>
      </c>
      <c r="C315" s="27" t="s">
        <v>338</v>
      </c>
      <c r="D315" s="52">
        <v>7464.41</v>
      </c>
      <c r="E315" s="52">
        <v>0</v>
      </c>
      <c r="F315" s="29">
        <v>1</v>
      </c>
    </row>
    <row r="316" spans="1:6" x14ac:dyDescent="0.25">
      <c r="A316" s="125"/>
      <c r="B316" s="21" t="s">
        <v>267</v>
      </c>
      <c r="C316" s="44" t="s">
        <v>441</v>
      </c>
      <c r="D316" s="52">
        <v>9143.31</v>
      </c>
      <c r="E316" s="52">
        <v>0</v>
      </c>
      <c r="F316" s="29">
        <v>1</v>
      </c>
    </row>
    <row r="317" spans="1:6" x14ac:dyDescent="0.25">
      <c r="A317" s="125"/>
      <c r="B317" s="21" t="s">
        <v>309</v>
      </c>
      <c r="C317" s="27" t="s">
        <v>444</v>
      </c>
      <c r="D317" s="52">
        <v>7750.75</v>
      </c>
      <c r="E317" s="52">
        <v>0</v>
      </c>
      <c r="F317" s="29">
        <v>1</v>
      </c>
    </row>
    <row r="318" spans="1:6" x14ac:dyDescent="0.25">
      <c r="A318" s="125"/>
      <c r="B318" s="21" t="s">
        <v>310</v>
      </c>
      <c r="C318" s="27">
        <v>1</v>
      </c>
      <c r="D318" s="52">
        <v>6838.17</v>
      </c>
      <c r="E318" s="52">
        <v>0</v>
      </c>
      <c r="F318" s="29">
        <v>1</v>
      </c>
    </row>
    <row r="319" spans="1:6" x14ac:dyDescent="0.25">
      <c r="A319" s="125"/>
      <c r="B319" s="21" t="s">
        <v>254</v>
      </c>
      <c r="C319" s="27" t="s">
        <v>409</v>
      </c>
      <c r="D319" s="52">
        <v>6800.06</v>
      </c>
      <c r="E319" s="52">
        <v>0</v>
      </c>
      <c r="F319" s="29">
        <v>2</v>
      </c>
    </row>
    <row r="320" spans="1:6" x14ac:dyDescent="0.25">
      <c r="A320" s="125"/>
      <c r="B320" s="21" t="s">
        <v>255</v>
      </c>
      <c r="C320" s="27" t="s">
        <v>409</v>
      </c>
      <c r="D320" s="52">
        <v>6550.8</v>
      </c>
      <c r="E320" s="52">
        <v>0</v>
      </c>
      <c r="F320" s="29">
        <v>1</v>
      </c>
    </row>
    <row r="321" spans="1:6" ht="15.75" thickBot="1" x14ac:dyDescent="0.3">
      <c r="A321" s="125"/>
      <c r="B321" s="21" t="s">
        <v>266</v>
      </c>
      <c r="C321" s="44" t="s">
        <v>441</v>
      </c>
      <c r="D321" s="52">
        <v>9143.31</v>
      </c>
      <c r="E321" s="52">
        <v>0</v>
      </c>
      <c r="F321" s="53">
        <v>1</v>
      </c>
    </row>
    <row r="322" spans="1:6" ht="15.75" thickBot="1" x14ac:dyDescent="0.3">
      <c r="A322" s="19"/>
      <c r="C322" s="20"/>
      <c r="E322" s="20" t="s">
        <v>30</v>
      </c>
      <c r="F322" s="54">
        <f>SUM(F242:F321)</f>
        <v>176</v>
      </c>
    </row>
    <row r="323" spans="1:6" x14ac:dyDescent="0.25">
      <c r="A323" s="125" t="s">
        <v>324</v>
      </c>
      <c r="B323" s="21" t="s">
        <v>237</v>
      </c>
      <c r="C323" s="26" t="s">
        <v>427</v>
      </c>
      <c r="D323" s="52">
        <v>14322.15</v>
      </c>
      <c r="E323" s="52">
        <v>0</v>
      </c>
      <c r="F323" s="28">
        <v>1</v>
      </c>
    </row>
    <row r="324" spans="1:6" x14ac:dyDescent="0.25">
      <c r="A324" s="125"/>
      <c r="B324" s="21" t="s">
        <v>332</v>
      </c>
      <c r="C324" s="27" t="s">
        <v>427</v>
      </c>
      <c r="D324" s="61">
        <v>13905</v>
      </c>
      <c r="E324" s="52">
        <v>0</v>
      </c>
      <c r="F324" s="29">
        <v>24</v>
      </c>
    </row>
    <row r="325" spans="1:6" x14ac:dyDescent="0.25">
      <c r="A325" s="125"/>
      <c r="B325" s="21" t="s">
        <v>331</v>
      </c>
      <c r="C325" s="27" t="s">
        <v>427</v>
      </c>
      <c r="D325" s="52">
        <v>14322.15</v>
      </c>
      <c r="E325" s="52">
        <v>0</v>
      </c>
      <c r="F325" s="29">
        <v>1</v>
      </c>
    </row>
    <row r="326" spans="1:6" x14ac:dyDescent="0.25">
      <c r="A326" s="125"/>
      <c r="B326" s="21" t="s">
        <v>325</v>
      </c>
      <c r="C326" s="27" t="s">
        <v>428</v>
      </c>
      <c r="D326" s="52">
        <v>49388.5</v>
      </c>
      <c r="E326" s="52">
        <v>0</v>
      </c>
      <c r="F326" s="29">
        <v>1</v>
      </c>
    </row>
    <row r="327" spans="1:6" x14ac:dyDescent="0.25">
      <c r="A327" s="125"/>
      <c r="B327" s="21" t="s">
        <v>333</v>
      </c>
      <c r="C327" s="27">
        <v>20</v>
      </c>
      <c r="D327" s="52">
        <v>27004.54</v>
      </c>
      <c r="E327" s="52">
        <v>0</v>
      </c>
      <c r="F327" s="29">
        <v>2</v>
      </c>
    </row>
    <row r="328" spans="1:6" x14ac:dyDescent="0.25">
      <c r="A328" s="125"/>
      <c r="B328" s="21" t="s">
        <v>326</v>
      </c>
      <c r="C328" s="26" t="s">
        <v>427</v>
      </c>
      <c r="D328" s="61">
        <v>13905</v>
      </c>
      <c r="E328" s="52">
        <v>0</v>
      </c>
      <c r="F328" s="29">
        <v>91</v>
      </c>
    </row>
    <row r="329" spans="1:6" x14ac:dyDescent="0.25">
      <c r="A329" s="125"/>
      <c r="B329" s="21" t="s">
        <v>330</v>
      </c>
      <c r="C329" s="27" t="s">
        <v>354</v>
      </c>
      <c r="D329" s="52">
        <v>19537.04</v>
      </c>
      <c r="E329" s="52">
        <v>0</v>
      </c>
      <c r="F329" s="29">
        <v>1</v>
      </c>
    </row>
    <row r="330" spans="1:6" x14ac:dyDescent="0.25">
      <c r="A330" s="125"/>
      <c r="B330" s="21" t="s">
        <v>329</v>
      </c>
      <c r="C330" s="51" t="s">
        <v>427</v>
      </c>
      <c r="D330" s="52">
        <v>14322.15</v>
      </c>
      <c r="E330" s="52">
        <v>0</v>
      </c>
      <c r="F330" s="29">
        <v>2</v>
      </c>
    </row>
    <row r="331" spans="1:6" x14ac:dyDescent="0.25">
      <c r="A331" s="125"/>
      <c r="B331" s="21" t="s">
        <v>328</v>
      </c>
      <c r="C331" s="27" t="s">
        <v>429</v>
      </c>
      <c r="D331" s="52">
        <v>16307.99</v>
      </c>
      <c r="E331" s="52">
        <v>0</v>
      </c>
      <c r="F331" s="29">
        <v>2</v>
      </c>
    </row>
    <row r="332" spans="1:6" ht="15.75" thickBot="1" x14ac:dyDescent="0.3">
      <c r="A332" s="125"/>
      <c r="B332" s="21" t="s">
        <v>327</v>
      </c>
      <c r="C332" s="27" t="s">
        <v>427</v>
      </c>
      <c r="D332" s="52">
        <v>14322.15</v>
      </c>
      <c r="E332" s="52">
        <v>0</v>
      </c>
      <c r="F332" s="53">
        <v>2</v>
      </c>
    </row>
    <row r="333" spans="1:6" ht="15.75" thickBot="1" x14ac:dyDescent="0.3">
      <c r="A333" s="19"/>
      <c r="C333" s="20"/>
      <c r="E333" s="20" t="s">
        <v>30</v>
      </c>
      <c r="F333" s="54">
        <f>SUM(F323:F332)</f>
        <v>127</v>
      </c>
    </row>
    <row r="334" spans="1:6" ht="15.75" thickBot="1" x14ac:dyDescent="0.3">
      <c r="A334" s="19"/>
      <c r="B334" s="19"/>
      <c r="C334" s="19"/>
      <c r="D334" s="19"/>
      <c r="E334" s="19"/>
      <c r="F334" s="19"/>
    </row>
    <row r="335" spans="1:6" ht="15.75" thickBot="1" x14ac:dyDescent="0.3">
      <c r="A335" s="19"/>
      <c r="C335" s="20"/>
      <c r="E335" s="20" t="s">
        <v>334</v>
      </c>
      <c r="F335" s="62">
        <f>13+11+18+4+24+81+38+74+62+8+56+176+127</f>
        <v>692</v>
      </c>
    </row>
  </sheetData>
  <mergeCells count="15">
    <mergeCell ref="A217:A240"/>
    <mergeCell ref="A242:A321"/>
    <mergeCell ref="A323:A332"/>
    <mergeCell ref="A41:A56"/>
    <mergeCell ref="A58:A101"/>
    <mergeCell ref="A103:A127"/>
    <mergeCell ref="A129:A170"/>
    <mergeCell ref="A172:A207"/>
    <mergeCell ref="A209:A215"/>
    <mergeCell ref="A36:A39"/>
    <mergeCell ref="A1:F1"/>
    <mergeCell ref="A4:F4"/>
    <mergeCell ref="A7:A8"/>
    <mergeCell ref="A10:A19"/>
    <mergeCell ref="A21:A34"/>
  </mergeCells>
  <pageMargins left="0.7" right="0.7" top="0.75" bottom="0.75" header="0.3" footer="0.3"/>
  <pageSetup orientation="portrait" verticalDpi="0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H26"/>
  <sheetViews>
    <sheetView workbookViewId="0">
      <selection activeCell="J6" sqref="J6"/>
    </sheetView>
  </sheetViews>
  <sheetFormatPr baseColWidth="10" defaultRowHeight="15" x14ac:dyDescent="0.25"/>
  <cols>
    <col min="1" max="1" width="52.140625" customWidth="1"/>
    <col min="2" max="2" width="15" customWidth="1"/>
    <col min="4" max="4" width="14.42578125" customWidth="1"/>
    <col min="5" max="5" width="12.85546875" customWidth="1"/>
    <col min="6" max="6" width="14.5703125" customWidth="1"/>
    <col min="7" max="7" width="12.42578125" customWidth="1"/>
    <col min="8" max="8" width="12.85546875" customWidth="1"/>
  </cols>
  <sheetData>
    <row r="1" spans="1:8" x14ac:dyDescent="0.25">
      <c r="A1" s="118" t="s">
        <v>9</v>
      </c>
      <c r="B1" s="118"/>
      <c r="C1" s="118"/>
      <c r="D1" s="118"/>
      <c r="E1" s="118"/>
      <c r="F1" s="118"/>
      <c r="G1" s="118"/>
      <c r="H1" s="118"/>
    </row>
    <row r="2" spans="1:8" x14ac:dyDescent="0.25">
      <c r="A2" s="118"/>
      <c r="B2" s="118"/>
      <c r="C2" s="118"/>
      <c r="D2" s="118"/>
      <c r="E2" s="118"/>
      <c r="F2" s="118"/>
      <c r="G2" s="118"/>
      <c r="H2" s="118"/>
    </row>
    <row r="3" spans="1:8" x14ac:dyDescent="0.25">
      <c r="A3" s="118"/>
      <c r="B3" s="118"/>
      <c r="C3" s="118"/>
      <c r="D3" s="118"/>
      <c r="E3" s="118"/>
      <c r="F3" s="118"/>
      <c r="G3" s="118"/>
      <c r="H3" s="118"/>
    </row>
    <row r="4" spans="1:8" x14ac:dyDescent="0.25">
      <c r="A4" s="118"/>
      <c r="B4" s="118"/>
      <c r="C4" s="118"/>
      <c r="D4" s="118"/>
      <c r="E4" s="118"/>
      <c r="F4" s="118"/>
      <c r="G4" s="118"/>
      <c r="H4" s="118"/>
    </row>
    <row r="5" spans="1:8" x14ac:dyDescent="0.25">
      <c r="A5" s="118"/>
      <c r="B5" s="118"/>
      <c r="C5" s="118"/>
      <c r="D5" s="118"/>
      <c r="E5" s="118"/>
      <c r="F5" s="118"/>
      <c r="G5" s="118"/>
      <c r="H5" s="118"/>
    </row>
    <row r="6" spans="1:8" x14ac:dyDescent="0.25">
      <c r="A6" s="120" t="s">
        <v>23</v>
      </c>
      <c r="B6" s="120"/>
      <c r="C6" s="120"/>
      <c r="D6" s="120"/>
      <c r="E6" s="120"/>
      <c r="F6" s="120"/>
      <c r="G6" s="120"/>
      <c r="H6" s="120"/>
    </row>
    <row r="7" spans="1:8" x14ac:dyDescent="0.25">
      <c r="A7" s="120"/>
      <c r="B7" s="120"/>
      <c r="C7" s="120"/>
      <c r="D7" s="120"/>
      <c r="E7" s="120"/>
      <c r="F7" s="120"/>
      <c r="G7" s="120"/>
      <c r="H7" s="120"/>
    </row>
    <row r="8" spans="1:8" ht="18.75" thickBot="1" x14ac:dyDescent="0.3">
      <c r="A8" s="66"/>
      <c r="B8" s="66"/>
      <c r="C8" s="66"/>
      <c r="D8" s="66"/>
      <c r="E8" s="66"/>
      <c r="F8" s="66"/>
      <c r="G8" s="66"/>
      <c r="H8" s="66"/>
    </row>
    <row r="9" spans="1:8" ht="18.75" thickBot="1" x14ac:dyDescent="0.3">
      <c r="A9" s="66"/>
      <c r="B9" s="128" t="s">
        <v>19</v>
      </c>
      <c r="C9" s="129"/>
      <c r="D9" s="128" t="s">
        <v>20</v>
      </c>
      <c r="E9" s="129"/>
      <c r="F9" s="66"/>
      <c r="G9" s="66"/>
      <c r="H9" s="66"/>
    </row>
    <row r="10" spans="1:8" ht="29.25" thickBot="1" x14ac:dyDescent="0.3">
      <c r="A10" s="98"/>
      <c r="B10" s="100" t="s">
        <v>1</v>
      </c>
      <c r="C10" s="100" t="s">
        <v>0</v>
      </c>
      <c r="D10" s="100" t="s">
        <v>21</v>
      </c>
      <c r="E10" s="100" t="s">
        <v>22</v>
      </c>
      <c r="F10" s="101" t="s">
        <v>2</v>
      </c>
      <c r="G10" s="101" t="s">
        <v>3</v>
      </c>
      <c r="H10" s="101" t="s">
        <v>4</v>
      </c>
    </row>
    <row r="11" spans="1:8" x14ac:dyDescent="0.25">
      <c r="A11" s="5" t="s">
        <v>6</v>
      </c>
      <c r="B11" s="5">
        <v>12</v>
      </c>
      <c r="C11" s="5">
        <v>0</v>
      </c>
      <c r="D11" s="5">
        <v>0</v>
      </c>
      <c r="E11" s="5">
        <v>1</v>
      </c>
      <c r="F11" s="6">
        <v>0</v>
      </c>
      <c r="G11" s="6">
        <f>E11+C11+B11</f>
        <v>13</v>
      </c>
      <c r="H11" s="6">
        <f>G11+F11</f>
        <v>13</v>
      </c>
    </row>
    <row r="12" spans="1:8" x14ac:dyDescent="0.25">
      <c r="A12" s="7" t="s">
        <v>5</v>
      </c>
      <c r="B12" s="7">
        <v>4</v>
      </c>
      <c r="C12" s="7">
        <v>0</v>
      </c>
      <c r="D12" s="7">
        <v>0</v>
      </c>
      <c r="E12" s="7">
        <v>7</v>
      </c>
      <c r="F12" s="8">
        <v>0</v>
      </c>
      <c r="G12" s="6">
        <f t="shared" ref="G12:G20" si="0">E12+C12+B12</f>
        <v>11</v>
      </c>
      <c r="H12" s="6">
        <f t="shared" ref="H12:H23" si="1">G12+F12</f>
        <v>11</v>
      </c>
    </row>
    <row r="13" spans="1:8" x14ac:dyDescent="0.25">
      <c r="A13" s="7" t="s">
        <v>7</v>
      </c>
      <c r="B13" s="7">
        <v>8</v>
      </c>
      <c r="C13" s="7">
        <v>3</v>
      </c>
      <c r="D13" s="7">
        <v>3</v>
      </c>
      <c r="E13" s="7">
        <v>7</v>
      </c>
      <c r="F13" s="8">
        <v>0</v>
      </c>
      <c r="G13" s="6">
        <f t="shared" si="0"/>
        <v>18</v>
      </c>
      <c r="H13" s="6">
        <f t="shared" si="1"/>
        <v>18</v>
      </c>
    </row>
    <row r="14" spans="1:8" x14ac:dyDescent="0.25">
      <c r="A14" s="7" t="s">
        <v>11</v>
      </c>
      <c r="B14" s="7">
        <v>2</v>
      </c>
      <c r="C14" s="7">
        <v>0</v>
      </c>
      <c r="D14" s="7">
        <v>0</v>
      </c>
      <c r="E14" s="7">
        <v>2</v>
      </c>
      <c r="F14" s="8">
        <v>0</v>
      </c>
      <c r="G14" s="6">
        <f t="shared" si="0"/>
        <v>4</v>
      </c>
      <c r="H14" s="6">
        <f t="shared" si="1"/>
        <v>4</v>
      </c>
    </row>
    <row r="15" spans="1:8" x14ac:dyDescent="0.25">
      <c r="A15" s="7" t="s">
        <v>12</v>
      </c>
      <c r="B15" s="7">
        <v>5</v>
      </c>
      <c r="C15" s="7">
        <v>2</v>
      </c>
      <c r="D15" s="7">
        <v>2</v>
      </c>
      <c r="E15" s="7">
        <v>17</v>
      </c>
      <c r="F15" s="8">
        <v>0</v>
      </c>
      <c r="G15" s="6">
        <f>E15+D15+B15</f>
        <v>24</v>
      </c>
      <c r="H15" s="6">
        <f t="shared" si="1"/>
        <v>24</v>
      </c>
    </row>
    <row r="16" spans="1:8" x14ac:dyDescent="0.25">
      <c r="A16" s="7" t="s">
        <v>8</v>
      </c>
      <c r="B16" s="7">
        <v>10</v>
      </c>
      <c r="C16" s="7">
        <v>19</v>
      </c>
      <c r="D16" s="7">
        <v>19</v>
      </c>
      <c r="E16" s="7">
        <v>52</v>
      </c>
      <c r="F16" s="8">
        <v>1</v>
      </c>
      <c r="G16" s="6">
        <f>E16+D16+B16</f>
        <v>81</v>
      </c>
      <c r="H16" s="6">
        <f t="shared" si="1"/>
        <v>82</v>
      </c>
    </row>
    <row r="17" spans="1:8" x14ac:dyDescent="0.25">
      <c r="A17" s="7" t="s">
        <v>13</v>
      </c>
      <c r="B17" s="7">
        <v>3</v>
      </c>
      <c r="C17" s="7">
        <v>5</v>
      </c>
      <c r="D17" s="7">
        <v>5</v>
      </c>
      <c r="E17" s="7">
        <v>30</v>
      </c>
      <c r="F17" s="8">
        <v>0</v>
      </c>
      <c r="G17" s="6">
        <f>E17+D17+B17</f>
        <v>38</v>
      </c>
      <c r="H17" s="6">
        <f t="shared" si="1"/>
        <v>38</v>
      </c>
    </row>
    <row r="18" spans="1:8" x14ac:dyDescent="0.25">
      <c r="A18" s="12" t="s">
        <v>14</v>
      </c>
      <c r="B18" s="12">
        <v>6</v>
      </c>
      <c r="C18" s="12">
        <v>16</v>
      </c>
      <c r="D18" s="12">
        <v>16</v>
      </c>
      <c r="E18" s="12">
        <v>52</v>
      </c>
      <c r="F18" s="13">
        <v>3</v>
      </c>
      <c r="G18" s="6">
        <f>E18+D18+B18</f>
        <v>74</v>
      </c>
      <c r="H18" s="6">
        <f t="shared" si="1"/>
        <v>77</v>
      </c>
    </row>
    <row r="19" spans="1:8" x14ac:dyDescent="0.25">
      <c r="A19" s="12" t="s">
        <v>15</v>
      </c>
      <c r="B19" s="12">
        <v>8</v>
      </c>
      <c r="C19" s="12">
        <v>15</v>
      </c>
      <c r="D19" s="12">
        <v>15</v>
      </c>
      <c r="E19" s="12">
        <v>39</v>
      </c>
      <c r="F19" s="13">
        <v>0</v>
      </c>
      <c r="G19" s="6">
        <f>E19+D19+B19</f>
        <v>62</v>
      </c>
      <c r="H19" s="6">
        <f t="shared" si="1"/>
        <v>62</v>
      </c>
    </row>
    <row r="20" spans="1:8" x14ac:dyDescent="0.25">
      <c r="A20" s="7" t="s">
        <v>16</v>
      </c>
      <c r="B20" s="7">
        <v>2</v>
      </c>
      <c r="C20" s="7">
        <v>0</v>
      </c>
      <c r="D20" s="7">
        <v>0</v>
      </c>
      <c r="E20" s="7">
        <v>6</v>
      </c>
      <c r="F20" s="8">
        <v>0</v>
      </c>
      <c r="G20" s="6">
        <f t="shared" si="0"/>
        <v>8</v>
      </c>
      <c r="H20" s="6">
        <f t="shared" si="1"/>
        <v>8</v>
      </c>
    </row>
    <row r="21" spans="1:8" x14ac:dyDescent="0.25">
      <c r="A21" s="7" t="s">
        <v>451</v>
      </c>
      <c r="B21" s="7">
        <v>5</v>
      </c>
      <c r="C21" s="7">
        <v>16</v>
      </c>
      <c r="D21" s="7">
        <v>16</v>
      </c>
      <c r="E21" s="7">
        <v>35</v>
      </c>
      <c r="F21" s="8">
        <v>1</v>
      </c>
      <c r="G21" s="6">
        <f>E21+C21+B21</f>
        <v>56</v>
      </c>
      <c r="H21" s="6">
        <f t="shared" si="1"/>
        <v>57</v>
      </c>
    </row>
    <row r="22" spans="1:8" x14ac:dyDescent="0.25">
      <c r="A22" s="7" t="s">
        <v>17</v>
      </c>
      <c r="B22" s="7">
        <v>5</v>
      </c>
      <c r="C22" s="7">
        <v>63</v>
      </c>
      <c r="D22" s="7">
        <v>63</v>
      </c>
      <c r="E22" s="7">
        <v>108</v>
      </c>
      <c r="F22" s="8">
        <v>3</v>
      </c>
      <c r="G22" s="6">
        <f>E22+D22+B22</f>
        <v>176</v>
      </c>
      <c r="H22" s="6">
        <f t="shared" si="1"/>
        <v>179</v>
      </c>
    </row>
    <row r="23" spans="1:8" ht="15.75" thickBot="1" x14ac:dyDescent="0.3">
      <c r="A23" s="7" t="s">
        <v>18</v>
      </c>
      <c r="B23" s="7">
        <v>6</v>
      </c>
      <c r="C23" s="7">
        <v>1</v>
      </c>
      <c r="D23" s="7">
        <v>1</v>
      </c>
      <c r="E23" s="7">
        <v>120</v>
      </c>
      <c r="F23" s="9">
        <v>1</v>
      </c>
      <c r="G23" s="6">
        <f>E23+D23+B23</f>
        <v>127</v>
      </c>
      <c r="H23" s="6">
        <f t="shared" si="1"/>
        <v>128</v>
      </c>
    </row>
    <row r="24" spans="1:8" ht="15.75" thickBot="1" x14ac:dyDescent="0.3">
      <c r="A24" s="10"/>
      <c r="B24" s="10">
        <f t="shared" ref="B24:F24" si="2">SUM(B11:B23)</f>
        <v>76</v>
      </c>
      <c r="C24" s="10">
        <f t="shared" si="2"/>
        <v>140</v>
      </c>
      <c r="D24" s="10">
        <f t="shared" si="2"/>
        <v>140</v>
      </c>
      <c r="E24" s="10">
        <f t="shared" si="2"/>
        <v>476</v>
      </c>
      <c r="F24" s="11">
        <f t="shared" si="2"/>
        <v>9</v>
      </c>
      <c r="G24" s="11">
        <f>SUM(G11:G23)</f>
        <v>692</v>
      </c>
      <c r="H24" s="11">
        <f>SUM(H11:H23)</f>
        <v>701</v>
      </c>
    </row>
    <row r="26" spans="1:8" x14ac:dyDescent="0.25">
      <c r="E26" s="16"/>
    </row>
  </sheetData>
  <mergeCells count="4">
    <mergeCell ref="A1:H5"/>
    <mergeCell ref="A6:H7"/>
    <mergeCell ref="B9:C9"/>
    <mergeCell ref="D9:E9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F335"/>
  <sheetViews>
    <sheetView workbookViewId="0">
      <selection sqref="A1:F5"/>
    </sheetView>
  </sheetViews>
  <sheetFormatPr baseColWidth="10" defaultRowHeight="15" x14ac:dyDescent="0.25"/>
  <cols>
    <col min="1" max="1" width="31.85546875" customWidth="1"/>
    <col min="2" max="2" width="37.42578125" customWidth="1"/>
    <col min="3" max="3" width="18.7109375" customWidth="1"/>
    <col min="4" max="4" width="14.28515625" customWidth="1"/>
    <col min="5" max="5" width="15.28515625" customWidth="1"/>
    <col min="6" max="6" width="13.140625" customWidth="1"/>
  </cols>
  <sheetData>
    <row r="1" spans="1:6" ht="19.5" x14ac:dyDescent="0.3">
      <c r="A1" s="124" t="s">
        <v>9</v>
      </c>
      <c r="B1" s="124"/>
      <c r="C1" s="124"/>
      <c r="D1" s="124"/>
      <c r="E1" s="124"/>
      <c r="F1" s="124"/>
    </row>
    <row r="2" spans="1:6" x14ac:dyDescent="0.25">
      <c r="A2" s="19"/>
      <c r="B2" s="19"/>
      <c r="C2" s="19"/>
      <c r="D2" s="19"/>
      <c r="E2" s="19"/>
      <c r="F2" s="19"/>
    </row>
    <row r="3" spans="1:6" x14ac:dyDescent="0.25">
      <c r="A3" s="19"/>
      <c r="B3" s="19"/>
      <c r="C3" s="19"/>
      <c r="D3" s="19"/>
      <c r="E3" s="19"/>
      <c r="F3" s="19"/>
    </row>
    <row r="4" spans="1:6" ht="19.5" x14ac:dyDescent="0.3">
      <c r="A4" s="124" t="s">
        <v>446</v>
      </c>
      <c r="B4" s="124"/>
      <c r="C4" s="124"/>
      <c r="D4" s="124"/>
      <c r="E4" s="124"/>
      <c r="F4" s="124"/>
    </row>
    <row r="5" spans="1:6" ht="28.5" customHeight="1" thickBot="1" x14ac:dyDescent="0.3"/>
    <row r="6" spans="1:6" ht="15.75" thickBot="1" x14ac:dyDescent="0.3">
      <c r="A6" s="104" t="s">
        <v>24</v>
      </c>
      <c r="B6" s="104" t="s">
        <v>25</v>
      </c>
      <c r="C6" s="104" t="s">
        <v>335</v>
      </c>
      <c r="D6" s="104" t="s">
        <v>336</v>
      </c>
      <c r="E6" s="104" t="s">
        <v>445</v>
      </c>
      <c r="F6" s="104" t="s">
        <v>26</v>
      </c>
    </row>
    <row r="7" spans="1:6" x14ac:dyDescent="0.25">
      <c r="A7" s="127" t="s">
        <v>27</v>
      </c>
      <c r="B7" s="17" t="s">
        <v>28</v>
      </c>
      <c r="C7" s="28" t="s">
        <v>337</v>
      </c>
      <c r="D7" s="24">
        <v>25966.3</v>
      </c>
      <c r="E7" s="24">
        <v>0</v>
      </c>
      <c r="F7" s="28">
        <v>12</v>
      </c>
    </row>
    <row r="8" spans="1:6" ht="15.75" thickBot="1" x14ac:dyDescent="0.3">
      <c r="A8" s="125"/>
      <c r="B8" s="18" t="s">
        <v>29</v>
      </c>
      <c r="C8" s="29" t="s">
        <v>338</v>
      </c>
      <c r="D8" s="25">
        <v>7465.4400000000005</v>
      </c>
      <c r="E8" s="25">
        <v>0</v>
      </c>
      <c r="F8" s="53">
        <v>1</v>
      </c>
    </row>
    <row r="9" spans="1:6" ht="15.75" thickBot="1" x14ac:dyDescent="0.3">
      <c r="A9" s="19"/>
      <c r="C9" s="20"/>
      <c r="E9" s="20" t="s">
        <v>30</v>
      </c>
      <c r="F9" s="54">
        <f>SUM(F7:F8)</f>
        <v>13</v>
      </c>
    </row>
    <row r="10" spans="1:6" x14ac:dyDescent="0.25">
      <c r="A10" s="125" t="s">
        <v>31</v>
      </c>
      <c r="B10" s="21" t="s">
        <v>33</v>
      </c>
      <c r="C10" s="26" t="s">
        <v>340</v>
      </c>
      <c r="D10" s="52">
        <v>11400.04</v>
      </c>
      <c r="E10" s="52">
        <v>0</v>
      </c>
      <c r="F10" s="28">
        <v>1</v>
      </c>
    </row>
    <row r="11" spans="1:6" x14ac:dyDescent="0.25">
      <c r="A11" s="125"/>
      <c r="B11" s="21" t="s">
        <v>36</v>
      </c>
      <c r="C11" s="26" t="s">
        <v>343</v>
      </c>
      <c r="D11" s="52">
        <v>23857.89</v>
      </c>
      <c r="E11" s="63">
        <v>0</v>
      </c>
      <c r="F11" s="29">
        <v>1</v>
      </c>
    </row>
    <row r="12" spans="1:6" x14ac:dyDescent="0.25">
      <c r="A12" s="125"/>
      <c r="B12" s="21" t="s">
        <v>447</v>
      </c>
      <c r="C12" s="27" t="s">
        <v>350</v>
      </c>
      <c r="D12" s="52">
        <v>12026.28</v>
      </c>
      <c r="E12" s="63">
        <v>0</v>
      </c>
      <c r="F12" s="29">
        <v>1</v>
      </c>
    </row>
    <row r="13" spans="1:6" x14ac:dyDescent="0.25">
      <c r="A13" s="125"/>
      <c r="B13" s="21" t="s">
        <v>39</v>
      </c>
      <c r="C13" s="27" t="s">
        <v>345</v>
      </c>
      <c r="D13" s="52">
        <v>14596.130000000001</v>
      </c>
      <c r="E13" s="63">
        <v>0</v>
      </c>
      <c r="F13" s="29">
        <v>1</v>
      </c>
    </row>
    <row r="14" spans="1:6" x14ac:dyDescent="0.25">
      <c r="A14" s="125"/>
      <c r="B14" s="18" t="s">
        <v>448</v>
      </c>
      <c r="C14" s="26">
        <v>1</v>
      </c>
      <c r="D14" s="52">
        <v>6838</v>
      </c>
      <c r="E14" s="63">
        <v>0</v>
      </c>
      <c r="F14" s="29">
        <v>1</v>
      </c>
    </row>
    <row r="15" spans="1:6" x14ac:dyDescent="0.25">
      <c r="A15" s="125"/>
      <c r="B15" s="21" t="s">
        <v>34</v>
      </c>
      <c r="C15" s="26" t="s">
        <v>341</v>
      </c>
      <c r="D15" s="52">
        <v>14170.74</v>
      </c>
      <c r="E15" s="63">
        <v>0</v>
      </c>
      <c r="F15" s="29">
        <v>1</v>
      </c>
    </row>
    <row r="16" spans="1:6" x14ac:dyDescent="0.25">
      <c r="A16" s="125"/>
      <c r="B16" s="21" t="s">
        <v>32</v>
      </c>
      <c r="C16" s="26" t="s">
        <v>339</v>
      </c>
      <c r="D16" s="52">
        <v>46781.57</v>
      </c>
      <c r="E16" s="63">
        <v>0</v>
      </c>
      <c r="F16" s="29">
        <v>1</v>
      </c>
    </row>
    <row r="17" spans="1:6" x14ac:dyDescent="0.25">
      <c r="A17" s="125"/>
      <c r="B17" s="21" t="s">
        <v>35</v>
      </c>
      <c r="C17" s="26" t="s">
        <v>342</v>
      </c>
      <c r="D17" s="52">
        <v>19308.38</v>
      </c>
      <c r="E17" s="63">
        <v>0</v>
      </c>
      <c r="F17" s="29">
        <v>1</v>
      </c>
    </row>
    <row r="18" spans="1:6" x14ac:dyDescent="0.25">
      <c r="A18" s="125"/>
      <c r="B18" s="21" t="s">
        <v>38</v>
      </c>
      <c r="C18" s="26" t="s">
        <v>341</v>
      </c>
      <c r="D18" s="52">
        <v>14170.74</v>
      </c>
      <c r="E18" s="63">
        <v>0</v>
      </c>
      <c r="F18" s="29">
        <v>2</v>
      </c>
    </row>
    <row r="19" spans="1:6" ht="15.75" thickBot="1" x14ac:dyDescent="0.3">
      <c r="A19" s="125"/>
      <c r="B19" s="21" t="s">
        <v>41</v>
      </c>
      <c r="C19" s="26" t="s">
        <v>346</v>
      </c>
      <c r="D19" s="52">
        <v>16533.560000000001</v>
      </c>
      <c r="E19" s="63">
        <v>0</v>
      </c>
      <c r="F19" s="53">
        <v>1</v>
      </c>
    </row>
    <row r="20" spans="1:6" ht="15.75" thickBot="1" x14ac:dyDescent="0.3">
      <c r="A20" s="19"/>
      <c r="C20" s="20"/>
      <c r="E20" s="20" t="s">
        <v>30</v>
      </c>
      <c r="F20" s="54">
        <f>SUM(F10:F19)</f>
        <v>11</v>
      </c>
    </row>
    <row r="21" spans="1:6" x14ac:dyDescent="0.25">
      <c r="A21" s="125" t="s">
        <v>42</v>
      </c>
      <c r="B21" s="21" t="s">
        <v>49</v>
      </c>
      <c r="C21" s="27" t="s">
        <v>348</v>
      </c>
      <c r="D21" s="52">
        <v>12449.61</v>
      </c>
      <c r="E21" s="52">
        <v>0</v>
      </c>
      <c r="F21" s="28">
        <v>3</v>
      </c>
    </row>
    <row r="22" spans="1:6" x14ac:dyDescent="0.25">
      <c r="A22" s="125"/>
      <c r="B22" s="21" t="s">
        <v>50</v>
      </c>
      <c r="C22" s="26" t="s">
        <v>352</v>
      </c>
      <c r="D22" s="52">
        <v>26758.37</v>
      </c>
      <c r="E22" s="52">
        <v>0</v>
      </c>
      <c r="F22" s="29">
        <v>1</v>
      </c>
    </row>
    <row r="23" spans="1:6" x14ac:dyDescent="0.25">
      <c r="A23" s="125"/>
      <c r="B23" s="21" t="s">
        <v>51</v>
      </c>
      <c r="C23" s="26" t="s">
        <v>353</v>
      </c>
      <c r="D23" s="52">
        <v>21710.34</v>
      </c>
      <c r="E23" s="52">
        <v>0</v>
      </c>
      <c r="F23" s="29">
        <v>1</v>
      </c>
    </row>
    <row r="24" spans="1:6" x14ac:dyDescent="0.25">
      <c r="A24" s="125"/>
      <c r="B24" s="21" t="s">
        <v>44</v>
      </c>
      <c r="C24" s="27" t="s">
        <v>347</v>
      </c>
      <c r="D24" s="52">
        <v>14322.15</v>
      </c>
      <c r="E24" s="52">
        <v>0</v>
      </c>
      <c r="F24" s="29">
        <v>1</v>
      </c>
    </row>
    <row r="25" spans="1:6" x14ac:dyDescent="0.25">
      <c r="A25" s="125"/>
      <c r="B25" s="21" t="s">
        <v>54</v>
      </c>
      <c r="C25" s="30" t="s">
        <v>354</v>
      </c>
      <c r="D25" s="52">
        <v>19460.82</v>
      </c>
      <c r="E25" s="52">
        <v>0</v>
      </c>
      <c r="F25" s="29">
        <v>3</v>
      </c>
    </row>
    <row r="26" spans="1:6" x14ac:dyDescent="0.25">
      <c r="A26" s="125"/>
      <c r="B26" s="21" t="s">
        <v>47</v>
      </c>
      <c r="C26" s="27" t="s">
        <v>347</v>
      </c>
      <c r="D26" s="52">
        <v>14322.15</v>
      </c>
      <c r="E26" s="52">
        <v>0</v>
      </c>
      <c r="F26" s="29">
        <v>1</v>
      </c>
    </row>
    <row r="27" spans="1:6" x14ac:dyDescent="0.25">
      <c r="A27" s="125"/>
      <c r="B27" s="21" t="s">
        <v>46</v>
      </c>
      <c r="C27" s="27" t="s">
        <v>349</v>
      </c>
      <c r="D27" s="52">
        <v>9860.19</v>
      </c>
      <c r="E27" s="52">
        <v>0</v>
      </c>
      <c r="F27" s="29">
        <v>1</v>
      </c>
    </row>
    <row r="28" spans="1:6" x14ac:dyDescent="0.25">
      <c r="A28" s="125"/>
      <c r="B28" s="21" t="s">
        <v>45</v>
      </c>
      <c r="C28" s="27" t="s">
        <v>348</v>
      </c>
      <c r="D28" s="55" t="s">
        <v>543</v>
      </c>
      <c r="E28" s="52">
        <v>0</v>
      </c>
      <c r="F28" s="29">
        <v>1</v>
      </c>
    </row>
    <row r="29" spans="1:6" x14ac:dyDescent="0.25">
      <c r="A29" s="125"/>
      <c r="B29" s="21" t="s">
        <v>449</v>
      </c>
      <c r="C29" s="27">
        <v>5</v>
      </c>
      <c r="D29" s="55" t="s">
        <v>450</v>
      </c>
      <c r="E29" s="52">
        <v>0</v>
      </c>
      <c r="F29" s="29">
        <v>1</v>
      </c>
    </row>
    <row r="30" spans="1:6" x14ac:dyDescent="0.25">
      <c r="A30" s="125"/>
      <c r="B30" s="21" t="s">
        <v>55</v>
      </c>
      <c r="C30" s="27" t="s">
        <v>350</v>
      </c>
      <c r="D30" s="52">
        <v>12069</v>
      </c>
      <c r="E30" s="52">
        <v>0</v>
      </c>
      <c r="F30" s="29">
        <v>1</v>
      </c>
    </row>
    <row r="31" spans="1:6" x14ac:dyDescent="0.25">
      <c r="A31" s="125"/>
      <c r="B31" s="21" t="s">
        <v>48</v>
      </c>
      <c r="C31" s="27" t="s">
        <v>351</v>
      </c>
      <c r="D31" s="52">
        <v>12164.3</v>
      </c>
      <c r="E31" s="52">
        <v>0</v>
      </c>
      <c r="F31" s="29">
        <v>1</v>
      </c>
    </row>
    <row r="32" spans="1:6" x14ac:dyDescent="0.25">
      <c r="A32" s="125"/>
      <c r="B32" s="21" t="s">
        <v>52</v>
      </c>
      <c r="C32" s="30" t="s">
        <v>354</v>
      </c>
      <c r="D32" s="52">
        <v>19460.82</v>
      </c>
      <c r="E32" s="52">
        <v>0</v>
      </c>
      <c r="F32" s="29">
        <v>1</v>
      </c>
    </row>
    <row r="33" spans="1:6" x14ac:dyDescent="0.25">
      <c r="A33" s="125"/>
      <c r="B33" s="21" t="s">
        <v>43</v>
      </c>
      <c r="C33" s="27">
        <v>21</v>
      </c>
      <c r="D33" s="52">
        <v>30407.66</v>
      </c>
      <c r="E33" s="52">
        <v>0</v>
      </c>
      <c r="F33" s="29">
        <v>1</v>
      </c>
    </row>
    <row r="34" spans="1:6" ht="15.75" thickBot="1" x14ac:dyDescent="0.3">
      <c r="A34" s="125"/>
      <c r="B34" s="21" t="s">
        <v>53</v>
      </c>
      <c r="C34" s="31" t="s">
        <v>355</v>
      </c>
      <c r="D34" s="52">
        <v>25541.94</v>
      </c>
      <c r="E34" s="52">
        <v>0</v>
      </c>
      <c r="F34" s="53">
        <v>1</v>
      </c>
    </row>
    <row r="35" spans="1:6" ht="15.75" thickBot="1" x14ac:dyDescent="0.3">
      <c r="A35" s="19"/>
      <c r="C35" s="20"/>
      <c r="E35" s="20" t="s">
        <v>30</v>
      </c>
      <c r="F35" s="54">
        <f>SUM(F21:F34)</f>
        <v>18</v>
      </c>
    </row>
    <row r="36" spans="1:6" x14ac:dyDescent="0.25">
      <c r="A36" s="125" t="s">
        <v>56</v>
      </c>
      <c r="B36" s="21" t="s">
        <v>57</v>
      </c>
      <c r="C36" s="26">
        <v>21</v>
      </c>
      <c r="D36" s="56">
        <v>30407.66</v>
      </c>
      <c r="E36" s="56">
        <v>0</v>
      </c>
      <c r="F36" s="28">
        <v>1</v>
      </c>
    </row>
    <row r="37" spans="1:6" x14ac:dyDescent="0.25">
      <c r="A37" s="125"/>
      <c r="B37" s="21" t="s">
        <v>58</v>
      </c>
      <c r="C37" s="32" t="s">
        <v>346</v>
      </c>
      <c r="D37" s="56">
        <v>16052</v>
      </c>
      <c r="E37" s="56">
        <v>0</v>
      </c>
      <c r="F37" s="29">
        <v>1</v>
      </c>
    </row>
    <row r="38" spans="1:6" x14ac:dyDescent="0.25">
      <c r="A38" s="125"/>
      <c r="B38" s="21" t="s">
        <v>59</v>
      </c>
      <c r="C38" s="26">
        <v>18</v>
      </c>
      <c r="D38" s="56">
        <v>21892.65</v>
      </c>
      <c r="E38" s="56">
        <v>0</v>
      </c>
      <c r="F38" s="29">
        <v>1</v>
      </c>
    </row>
    <row r="39" spans="1:6" ht="15.75" thickBot="1" x14ac:dyDescent="0.3">
      <c r="A39" s="125"/>
      <c r="B39" s="21" t="s">
        <v>60</v>
      </c>
      <c r="C39" s="32" t="s">
        <v>346</v>
      </c>
      <c r="D39" s="56">
        <v>16052</v>
      </c>
      <c r="E39" s="56">
        <v>0</v>
      </c>
      <c r="F39" s="53">
        <v>1</v>
      </c>
    </row>
    <row r="40" spans="1:6" ht="15.75" thickBot="1" x14ac:dyDescent="0.3">
      <c r="A40" s="19"/>
      <c r="C40" s="20"/>
      <c r="E40" s="20" t="s">
        <v>30</v>
      </c>
      <c r="F40" s="54">
        <f>SUM(F36:F39)</f>
        <v>4</v>
      </c>
    </row>
    <row r="41" spans="1:6" x14ac:dyDescent="0.25">
      <c r="A41" s="125" t="s">
        <v>61</v>
      </c>
      <c r="B41" s="21" t="s">
        <v>73</v>
      </c>
      <c r="C41" s="32" t="s">
        <v>357</v>
      </c>
      <c r="D41" s="56">
        <v>9121.68</v>
      </c>
      <c r="E41" s="56">
        <v>0</v>
      </c>
      <c r="F41" s="28">
        <v>3</v>
      </c>
    </row>
    <row r="42" spans="1:6" x14ac:dyDescent="0.25">
      <c r="A42" s="125"/>
      <c r="B42" s="21" t="s">
        <v>70</v>
      </c>
      <c r="C42" s="27" t="s">
        <v>358</v>
      </c>
      <c r="D42" s="56">
        <v>12135.460000000001</v>
      </c>
      <c r="E42" s="56">
        <v>0</v>
      </c>
      <c r="F42" s="29">
        <v>2</v>
      </c>
    </row>
    <row r="43" spans="1:6" x14ac:dyDescent="0.25">
      <c r="A43" s="125"/>
      <c r="B43" s="21" t="s">
        <v>71</v>
      </c>
      <c r="C43" s="27" t="s">
        <v>358</v>
      </c>
      <c r="D43" s="56">
        <v>12135.460000000001</v>
      </c>
      <c r="E43" s="56">
        <v>0</v>
      </c>
      <c r="F43" s="29">
        <v>3</v>
      </c>
    </row>
    <row r="44" spans="1:6" x14ac:dyDescent="0.25">
      <c r="A44" s="125"/>
      <c r="B44" s="21" t="s">
        <v>62</v>
      </c>
      <c r="C44" s="27" t="s">
        <v>359</v>
      </c>
      <c r="D44" s="56">
        <v>35590.620000000003</v>
      </c>
      <c r="E44" s="56">
        <v>0</v>
      </c>
      <c r="F44" s="29">
        <v>1</v>
      </c>
    </row>
    <row r="45" spans="1:6" x14ac:dyDescent="0.25">
      <c r="A45" s="125"/>
      <c r="B45" s="21" t="s">
        <v>68</v>
      </c>
      <c r="C45" s="27" t="s">
        <v>343</v>
      </c>
      <c r="D45" s="56">
        <v>23857.89</v>
      </c>
      <c r="E45" s="56">
        <v>0</v>
      </c>
      <c r="F45" s="29">
        <v>1</v>
      </c>
    </row>
    <row r="46" spans="1:6" x14ac:dyDescent="0.25">
      <c r="A46" s="125"/>
      <c r="B46" s="21" t="s">
        <v>69</v>
      </c>
      <c r="C46" s="113" t="s">
        <v>360</v>
      </c>
      <c r="D46" s="56">
        <v>8699.380000000001</v>
      </c>
      <c r="E46" s="56">
        <v>0</v>
      </c>
      <c r="F46" s="29">
        <v>4</v>
      </c>
    </row>
    <row r="47" spans="1:6" x14ac:dyDescent="0.25">
      <c r="A47" s="125"/>
      <c r="B47" s="21" t="s">
        <v>76</v>
      </c>
      <c r="C47" s="27" t="s">
        <v>361</v>
      </c>
      <c r="D47" s="56">
        <v>11761.57</v>
      </c>
      <c r="E47" s="56">
        <v>0</v>
      </c>
      <c r="F47" s="29">
        <v>1</v>
      </c>
    </row>
    <row r="48" spans="1:6" x14ac:dyDescent="0.25">
      <c r="A48" s="125"/>
      <c r="B48" s="21" t="s">
        <v>75</v>
      </c>
      <c r="C48" s="27" t="s">
        <v>362</v>
      </c>
      <c r="D48" s="56">
        <v>17030.02</v>
      </c>
      <c r="E48" s="56">
        <v>0</v>
      </c>
      <c r="F48" s="29">
        <v>1</v>
      </c>
    </row>
    <row r="49" spans="1:6" x14ac:dyDescent="0.25">
      <c r="A49" s="125"/>
      <c r="B49" s="21" t="s">
        <v>67</v>
      </c>
      <c r="C49" s="27" t="s">
        <v>363</v>
      </c>
      <c r="D49" s="56">
        <v>19621.5</v>
      </c>
      <c r="E49" s="56">
        <v>0</v>
      </c>
      <c r="F49" s="29">
        <v>1</v>
      </c>
    </row>
    <row r="50" spans="1:6" x14ac:dyDescent="0.25">
      <c r="A50" s="125"/>
      <c r="B50" s="21" t="s">
        <v>63</v>
      </c>
      <c r="C50" s="26" t="s">
        <v>346</v>
      </c>
      <c r="D50" s="56">
        <v>16052</v>
      </c>
      <c r="E50" s="56">
        <v>0</v>
      </c>
      <c r="F50" s="29">
        <v>1</v>
      </c>
    </row>
    <row r="51" spans="1:6" x14ac:dyDescent="0.25">
      <c r="A51" s="125"/>
      <c r="B51" s="21" t="s">
        <v>65</v>
      </c>
      <c r="C51" s="27" t="s">
        <v>344</v>
      </c>
      <c r="D51" s="56">
        <v>21255.08</v>
      </c>
      <c r="E51" s="56">
        <v>0</v>
      </c>
      <c r="F51" s="29">
        <v>1</v>
      </c>
    </row>
    <row r="52" spans="1:6" x14ac:dyDescent="0.25">
      <c r="A52" s="125"/>
      <c r="B52" s="21" t="s">
        <v>72</v>
      </c>
      <c r="C52" s="32" t="s">
        <v>362</v>
      </c>
      <c r="D52" s="56">
        <v>17030.02</v>
      </c>
      <c r="E52" s="56">
        <v>0</v>
      </c>
      <c r="F52" s="29">
        <v>1</v>
      </c>
    </row>
    <row r="53" spans="1:6" x14ac:dyDescent="0.25">
      <c r="A53" s="125"/>
      <c r="B53" s="21" t="s">
        <v>64</v>
      </c>
      <c r="C53" s="26" t="s">
        <v>346</v>
      </c>
      <c r="D53" s="56">
        <v>16533.560000000001</v>
      </c>
      <c r="E53" s="56">
        <v>0</v>
      </c>
      <c r="F53" s="29">
        <v>1</v>
      </c>
    </row>
    <row r="54" spans="1:6" x14ac:dyDescent="0.25">
      <c r="A54" s="125"/>
      <c r="B54" s="21" t="s">
        <v>74</v>
      </c>
      <c r="C54" s="27" t="s">
        <v>364</v>
      </c>
      <c r="D54" s="56">
        <v>17106.240000000002</v>
      </c>
      <c r="E54" s="56">
        <v>0</v>
      </c>
      <c r="F54" s="29">
        <v>1</v>
      </c>
    </row>
    <row r="55" spans="1:6" x14ac:dyDescent="0.25">
      <c r="A55" s="125"/>
      <c r="B55" s="21" t="s">
        <v>66</v>
      </c>
      <c r="C55" s="27" t="s">
        <v>365</v>
      </c>
      <c r="D55" s="56">
        <v>14875.26</v>
      </c>
      <c r="E55" s="56">
        <v>0</v>
      </c>
      <c r="F55" s="29">
        <v>1</v>
      </c>
    </row>
    <row r="56" spans="1:6" ht="15.75" thickBot="1" x14ac:dyDescent="0.3">
      <c r="A56" s="125"/>
      <c r="B56" s="21" t="s">
        <v>29</v>
      </c>
      <c r="C56" s="27" t="s">
        <v>366</v>
      </c>
      <c r="D56" s="56">
        <v>9730.41</v>
      </c>
      <c r="E56" s="56">
        <v>0</v>
      </c>
      <c r="F56" s="53">
        <v>1</v>
      </c>
    </row>
    <row r="57" spans="1:6" ht="15.75" thickBot="1" x14ac:dyDescent="0.3">
      <c r="A57" s="19"/>
      <c r="C57" s="20"/>
      <c r="E57" s="20" t="s">
        <v>30</v>
      </c>
      <c r="F57" s="54">
        <f>SUM(F41:F56)</f>
        <v>24</v>
      </c>
    </row>
    <row r="58" spans="1:6" x14ac:dyDescent="0.25">
      <c r="A58" s="125" t="s">
        <v>77</v>
      </c>
      <c r="B58" s="21" t="s">
        <v>115</v>
      </c>
      <c r="C58" s="33" t="s">
        <v>351</v>
      </c>
      <c r="D58" s="56">
        <v>12164.300000000001</v>
      </c>
      <c r="E58" s="56">
        <v>0</v>
      </c>
      <c r="F58" s="57">
        <v>1</v>
      </c>
    </row>
    <row r="59" spans="1:6" x14ac:dyDescent="0.25">
      <c r="A59" s="125"/>
      <c r="B59" s="21" t="s">
        <v>111</v>
      </c>
      <c r="C59" s="34">
        <v>1</v>
      </c>
      <c r="D59" s="56">
        <v>6838.17</v>
      </c>
      <c r="E59" s="56">
        <v>0</v>
      </c>
      <c r="F59" s="55">
        <v>1</v>
      </c>
    </row>
    <row r="60" spans="1:6" x14ac:dyDescent="0.25">
      <c r="A60" s="125"/>
      <c r="B60" s="21" t="s">
        <v>110</v>
      </c>
      <c r="C60" s="35" t="s">
        <v>367</v>
      </c>
      <c r="D60" s="56">
        <v>6548.74</v>
      </c>
      <c r="E60" s="56">
        <v>0</v>
      </c>
      <c r="F60" s="55">
        <v>3</v>
      </c>
    </row>
    <row r="61" spans="1:6" x14ac:dyDescent="0.25">
      <c r="A61" s="125"/>
      <c r="B61" s="21" t="s">
        <v>73</v>
      </c>
      <c r="C61" s="34">
        <v>1</v>
      </c>
      <c r="D61" s="56">
        <v>6838.17</v>
      </c>
      <c r="E61" s="56">
        <v>0</v>
      </c>
      <c r="F61" s="30">
        <v>2</v>
      </c>
    </row>
    <row r="62" spans="1:6" x14ac:dyDescent="0.25">
      <c r="A62" s="125"/>
      <c r="B62" s="21" t="s">
        <v>83</v>
      </c>
      <c r="C62" s="34" t="s">
        <v>368</v>
      </c>
      <c r="D62" s="56">
        <v>11783.2</v>
      </c>
      <c r="E62" s="56">
        <v>0</v>
      </c>
      <c r="F62" s="55">
        <v>1</v>
      </c>
    </row>
    <row r="63" spans="1:6" x14ac:dyDescent="0.25">
      <c r="A63" s="125"/>
      <c r="B63" s="21" t="s">
        <v>85</v>
      </c>
      <c r="C63" s="34">
        <v>1</v>
      </c>
      <c r="D63" s="56">
        <v>6845.38</v>
      </c>
      <c r="E63" s="56">
        <v>0</v>
      </c>
      <c r="F63" s="55">
        <v>1</v>
      </c>
    </row>
    <row r="64" spans="1:6" x14ac:dyDescent="0.25">
      <c r="A64" s="125"/>
      <c r="B64" s="21" t="s">
        <v>82</v>
      </c>
      <c r="C64" s="34">
        <v>1</v>
      </c>
      <c r="D64" s="56">
        <v>6838.17</v>
      </c>
      <c r="E64" s="56">
        <v>0</v>
      </c>
      <c r="F64" s="55">
        <v>3</v>
      </c>
    </row>
    <row r="65" spans="1:6" x14ac:dyDescent="0.25">
      <c r="A65" s="125"/>
      <c r="B65" s="21" t="s">
        <v>87</v>
      </c>
      <c r="C65" s="34">
        <v>1</v>
      </c>
      <c r="D65" s="56">
        <v>6800.06</v>
      </c>
      <c r="E65" s="56">
        <v>0</v>
      </c>
      <c r="F65" s="55">
        <v>5</v>
      </c>
    </row>
    <row r="66" spans="1:6" x14ac:dyDescent="0.25">
      <c r="A66" s="125"/>
      <c r="B66" s="22" t="s">
        <v>79</v>
      </c>
      <c r="C66" s="34" t="s">
        <v>369</v>
      </c>
      <c r="D66" s="58">
        <v>11785.26</v>
      </c>
      <c r="E66" s="56">
        <v>0</v>
      </c>
      <c r="F66" s="55">
        <v>1</v>
      </c>
    </row>
    <row r="67" spans="1:6" x14ac:dyDescent="0.25">
      <c r="A67" s="125"/>
      <c r="B67" s="21" t="s">
        <v>114</v>
      </c>
      <c r="C67" s="34" t="s">
        <v>370</v>
      </c>
      <c r="D67" s="56">
        <v>4697.83</v>
      </c>
      <c r="E67" s="56">
        <v>0</v>
      </c>
      <c r="F67" s="55">
        <v>1</v>
      </c>
    </row>
    <row r="68" spans="1:6" x14ac:dyDescent="0.25">
      <c r="A68" s="125"/>
      <c r="B68" s="21" t="s">
        <v>89</v>
      </c>
      <c r="C68" s="34" t="s">
        <v>371</v>
      </c>
      <c r="D68" s="56">
        <v>14033.75</v>
      </c>
      <c r="E68" s="56">
        <v>0</v>
      </c>
      <c r="F68" s="55">
        <v>1</v>
      </c>
    </row>
    <row r="69" spans="1:6" x14ac:dyDescent="0.25">
      <c r="A69" s="125"/>
      <c r="B69" s="21" t="s">
        <v>88</v>
      </c>
      <c r="C69" s="34" t="s">
        <v>371</v>
      </c>
      <c r="D69" s="56">
        <v>14033.75</v>
      </c>
      <c r="E69" s="56">
        <v>0</v>
      </c>
      <c r="F69" s="55">
        <v>5</v>
      </c>
    </row>
    <row r="70" spans="1:6" x14ac:dyDescent="0.25">
      <c r="A70" s="125"/>
      <c r="B70" s="21" t="s">
        <v>81</v>
      </c>
      <c r="C70" s="36">
        <v>7</v>
      </c>
      <c r="D70" s="56">
        <v>9045.4600000000009</v>
      </c>
      <c r="E70" s="56">
        <v>0</v>
      </c>
      <c r="F70" s="55">
        <v>1</v>
      </c>
    </row>
    <row r="71" spans="1:6" x14ac:dyDescent="0.25">
      <c r="A71" s="125"/>
      <c r="B71" s="21" t="s">
        <v>116</v>
      </c>
      <c r="C71" s="34" t="s">
        <v>338</v>
      </c>
      <c r="D71" s="56">
        <v>7464.41</v>
      </c>
      <c r="E71" s="56">
        <v>0</v>
      </c>
      <c r="F71" s="55">
        <v>1</v>
      </c>
    </row>
    <row r="72" spans="1:6" x14ac:dyDescent="0.25">
      <c r="A72" s="125"/>
      <c r="B72" s="21" t="s">
        <v>90</v>
      </c>
      <c r="C72" s="33" t="s">
        <v>372</v>
      </c>
      <c r="D72" s="56">
        <v>6072.88</v>
      </c>
      <c r="E72" s="56">
        <v>0</v>
      </c>
      <c r="F72" s="30">
        <v>3</v>
      </c>
    </row>
    <row r="73" spans="1:6" x14ac:dyDescent="0.25">
      <c r="A73" s="125"/>
      <c r="B73" s="21" t="s">
        <v>93</v>
      </c>
      <c r="C73" s="34" t="s">
        <v>373</v>
      </c>
      <c r="D73" s="56">
        <v>9408.02</v>
      </c>
      <c r="E73" s="56">
        <v>0</v>
      </c>
      <c r="F73" s="55">
        <v>1</v>
      </c>
    </row>
    <row r="74" spans="1:6" x14ac:dyDescent="0.25">
      <c r="A74" s="125"/>
      <c r="B74" s="21" t="s">
        <v>91</v>
      </c>
      <c r="C74" s="34" t="s">
        <v>374</v>
      </c>
      <c r="D74" s="56">
        <v>8431.58</v>
      </c>
      <c r="E74" s="56">
        <v>0</v>
      </c>
      <c r="F74" s="55">
        <v>1</v>
      </c>
    </row>
    <row r="75" spans="1:6" x14ac:dyDescent="0.25">
      <c r="A75" s="125"/>
      <c r="B75" s="21" t="s">
        <v>92</v>
      </c>
      <c r="C75" s="34" t="s">
        <v>375</v>
      </c>
      <c r="D75" s="56">
        <v>6331.41</v>
      </c>
      <c r="E75" s="56">
        <v>0</v>
      </c>
      <c r="F75" s="55">
        <v>2</v>
      </c>
    </row>
    <row r="76" spans="1:6" x14ac:dyDescent="0.25">
      <c r="A76" s="125"/>
      <c r="B76" s="21" t="s">
        <v>94</v>
      </c>
      <c r="C76" s="34">
        <v>1</v>
      </c>
      <c r="D76" s="56">
        <v>6838.17</v>
      </c>
      <c r="E76" s="56">
        <v>0</v>
      </c>
      <c r="F76" s="55">
        <v>2</v>
      </c>
    </row>
    <row r="77" spans="1:6" x14ac:dyDescent="0.25">
      <c r="A77" s="125"/>
      <c r="B77" s="21" t="s">
        <v>107</v>
      </c>
      <c r="C77" s="34" t="s">
        <v>374</v>
      </c>
      <c r="D77" s="56">
        <v>8431.58</v>
      </c>
      <c r="E77" s="56">
        <v>0</v>
      </c>
      <c r="F77" s="55">
        <v>1</v>
      </c>
    </row>
    <row r="78" spans="1:6" x14ac:dyDescent="0.25">
      <c r="A78" s="125"/>
      <c r="B78" s="21" t="s">
        <v>108</v>
      </c>
      <c r="C78" s="34" t="s">
        <v>376</v>
      </c>
      <c r="D78" s="56">
        <v>4694.74</v>
      </c>
      <c r="E78" s="56">
        <v>0</v>
      </c>
      <c r="F78" s="55">
        <v>1</v>
      </c>
    </row>
    <row r="79" spans="1:6" x14ac:dyDescent="0.25">
      <c r="A79" s="125"/>
      <c r="B79" s="21" t="s">
        <v>100</v>
      </c>
      <c r="C79" s="37" t="s">
        <v>367</v>
      </c>
      <c r="D79" s="56">
        <v>6585.8200000000006</v>
      </c>
      <c r="E79" s="56">
        <v>0</v>
      </c>
      <c r="F79" s="55">
        <v>2</v>
      </c>
    </row>
    <row r="80" spans="1:6" x14ac:dyDescent="0.25">
      <c r="A80" s="125"/>
      <c r="B80" s="21" t="s">
        <v>101</v>
      </c>
      <c r="C80" s="34">
        <v>1</v>
      </c>
      <c r="D80" s="56">
        <v>6838.17</v>
      </c>
      <c r="E80" s="56">
        <v>0</v>
      </c>
      <c r="F80" s="55">
        <v>2</v>
      </c>
    </row>
    <row r="81" spans="1:6" x14ac:dyDescent="0.25">
      <c r="A81" s="125"/>
      <c r="B81" s="21" t="s">
        <v>102</v>
      </c>
      <c r="C81" s="34" t="s">
        <v>377</v>
      </c>
      <c r="D81" s="56">
        <v>5860.7</v>
      </c>
      <c r="E81" s="56">
        <v>0</v>
      </c>
      <c r="F81" s="55">
        <v>1</v>
      </c>
    </row>
    <row r="82" spans="1:6" x14ac:dyDescent="0.25">
      <c r="A82" s="125"/>
      <c r="B82" s="21" t="s">
        <v>103</v>
      </c>
      <c r="C82" s="34" t="s">
        <v>377</v>
      </c>
      <c r="D82" s="56">
        <v>5860.7</v>
      </c>
      <c r="E82" s="56">
        <v>0</v>
      </c>
      <c r="F82" s="55">
        <v>2</v>
      </c>
    </row>
    <row r="83" spans="1:6" x14ac:dyDescent="0.25">
      <c r="A83" s="125"/>
      <c r="B83" s="21" t="s">
        <v>106</v>
      </c>
      <c r="C83" s="38">
        <v>1</v>
      </c>
      <c r="D83" s="56">
        <v>6838.17</v>
      </c>
      <c r="E83" s="56">
        <v>0</v>
      </c>
      <c r="F83" s="55">
        <v>1</v>
      </c>
    </row>
    <row r="84" spans="1:6" x14ac:dyDescent="0.25">
      <c r="A84" s="125"/>
      <c r="B84" s="21" t="s">
        <v>105</v>
      </c>
      <c r="C84" s="34" t="s">
        <v>378</v>
      </c>
      <c r="D84" s="56">
        <v>4191.07</v>
      </c>
      <c r="E84" s="56">
        <v>0</v>
      </c>
      <c r="F84" s="55">
        <v>1</v>
      </c>
    </row>
    <row r="85" spans="1:6" x14ac:dyDescent="0.25">
      <c r="A85" s="125"/>
      <c r="B85" s="21" t="s">
        <v>104</v>
      </c>
      <c r="C85" s="34" t="s">
        <v>377</v>
      </c>
      <c r="D85" s="56">
        <v>5860.7</v>
      </c>
      <c r="E85" s="56">
        <v>0</v>
      </c>
      <c r="F85" s="55">
        <v>1</v>
      </c>
    </row>
    <row r="86" spans="1:6" x14ac:dyDescent="0.25">
      <c r="A86" s="125"/>
      <c r="B86" s="21" t="s">
        <v>84</v>
      </c>
      <c r="C86" s="34" t="s">
        <v>379</v>
      </c>
      <c r="D86" s="56">
        <v>14661.02</v>
      </c>
      <c r="E86" s="56">
        <v>0</v>
      </c>
      <c r="F86" s="55">
        <v>1</v>
      </c>
    </row>
    <row r="87" spans="1:6" x14ac:dyDescent="0.25">
      <c r="A87" s="125"/>
      <c r="B87" s="21" t="s">
        <v>117</v>
      </c>
      <c r="C87" s="33" t="s">
        <v>343</v>
      </c>
      <c r="D87" s="56">
        <v>23858</v>
      </c>
      <c r="E87" s="56">
        <v>0</v>
      </c>
      <c r="F87" s="55">
        <v>1</v>
      </c>
    </row>
    <row r="88" spans="1:6" x14ac:dyDescent="0.25">
      <c r="A88" s="125"/>
      <c r="B88" s="21" t="s">
        <v>80</v>
      </c>
      <c r="C88" s="39" t="s">
        <v>380</v>
      </c>
      <c r="D88" s="56">
        <v>19308.38</v>
      </c>
      <c r="E88" s="56">
        <v>0</v>
      </c>
      <c r="F88" s="55">
        <v>1</v>
      </c>
    </row>
    <row r="89" spans="1:6" x14ac:dyDescent="0.25">
      <c r="A89" s="125"/>
      <c r="B89" s="21" t="s">
        <v>86</v>
      </c>
      <c r="C89" s="34" t="s">
        <v>362</v>
      </c>
      <c r="D89" s="56">
        <v>17030.02</v>
      </c>
      <c r="E89" s="56">
        <v>0</v>
      </c>
      <c r="F89" s="55">
        <v>1</v>
      </c>
    </row>
    <row r="90" spans="1:6" x14ac:dyDescent="0.25">
      <c r="A90" s="125"/>
      <c r="B90" s="21" t="s">
        <v>120</v>
      </c>
      <c r="C90" s="34" t="s">
        <v>374</v>
      </c>
      <c r="D90" s="56">
        <v>8434.67</v>
      </c>
      <c r="E90" s="56">
        <v>0</v>
      </c>
      <c r="F90" s="30">
        <v>10</v>
      </c>
    </row>
    <row r="91" spans="1:6" x14ac:dyDescent="0.25">
      <c r="A91" s="125"/>
      <c r="B91" s="21" t="s">
        <v>95</v>
      </c>
      <c r="C91" s="34" t="s">
        <v>374</v>
      </c>
      <c r="D91" s="56">
        <v>8431.58</v>
      </c>
      <c r="E91" s="56">
        <v>0</v>
      </c>
      <c r="F91" s="55">
        <v>2</v>
      </c>
    </row>
    <row r="92" spans="1:6" x14ac:dyDescent="0.25">
      <c r="A92" s="125"/>
      <c r="B92" s="21" t="s">
        <v>97</v>
      </c>
      <c r="C92" s="34" t="s">
        <v>381</v>
      </c>
      <c r="D92" s="56">
        <v>7918.64</v>
      </c>
      <c r="E92" s="56">
        <v>0</v>
      </c>
      <c r="F92" s="55">
        <v>3</v>
      </c>
    </row>
    <row r="93" spans="1:6" x14ac:dyDescent="0.25">
      <c r="A93" s="125"/>
      <c r="B93" s="21" t="s">
        <v>98</v>
      </c>
      <c r="C93" s="34" t="s">
        <v>338</v>
      </c>
      <c r="D93" s="56">
        <v>7463.38</v>
      </c>
      <c r="E93" s="56">
        <v>0</v>
      </c>
      <c r="F93" s="55">
        <v>2</v>
      </c>
    </row>
    <row r="94" spans="1:6" x14ac:dyDescent="0.25">
      <c r="A94" s="125"/>
      <c r="B94" s="21" t="s">
        <v>96</v>
      </c>
      <c r="C94" s="34" t="s">
        <v>382</v>
      </c>
      <c r="D94" s="56">
        <v>5750.49</v>
      </c>
      <c r="E94" s="56">
        <v>0</v>
      </c>
      <c r="F94" s="55">
        <v>2</v>
      </c>
    </row>
    <row r="95" spans="1:6" x14ac:dyDescent="0.25">
      <c r="A95" s="125"/>
      <c r="B95" s="21" t="s">
        <v>78</v>
      </c>
      <c r="C95" s="34">
        <v>21</v>
      </c>
      <c r="D95" s="56">
        <v>30407.66</v>
      </c>
      <c r="E95" s="56">
        <v>0</v>
      </c>
      <c r="F95" s="55">
        <v>1</v>
      </c>
    </row>
    <row r="96" spans="1:6" x14ac:dyDescent="0.25">
      <c r="A96" s="125"/>
      <c r="B96" s="21" t="s">
        <v>99</v>
      </c>
      <c r="C96" s="34" t="s">
        <v>366</v>
      </c>
      <c r="D96" s="56">
        <v>9731.44</v>
      </c>
      <c r="E96" s="56">
        <v>0</v>
      </c>
      <c r="F96" s="55">
        <v>1</v>
      </c>
    </row>
    <row r="97" spans="1:6" x14ac:dyDescent="0.25">
      <c r="A97" s="125"/>
      <c r="B97" s="21" t="s">
        <v>118</v>
      </c>
      <c r="C97" s="33" t="s">
        <v>383</v>
      </c>
      <c r="D97" s="56">
        <v>11434</v>
      </c>
      <c r="E97" s="56">
        <v>0</v>
      </c>
      <c r="F97" s="55">
        <v>3</v>
      </c>
    </row>
    <row r="98" spans="1:6" x14ac:dyDescent="0.25">
      <c r="A98" s="125"/>
      <c r="B98" s="21" t="s">
        <v>119</v>
      </c>
      <c r="C98" s="33" t="s">
        <v>384</v>
      </c>
      <c r="D98" s="56">
        <v>10133.14</v>
      </c>
      <c r="E98" s="56">
        <v>0</v>
      </c>
      <c r="F98" s="55">
        <v>2</v>
      </c>
    </row>
    <row r="99" spans="1:6" x14ac:dyDescent="0.25">
      <c r="A99" s="125"/>
      <c r="B99" s="21" t="s">
        <v>109</v>
      </c>
      <c r="C99" s="34">
        <v>1</v>
      </c>
      <c r="D99" s="56">
        <v>6838.17</v>
      </c>
      <c r="E99" s="56">
        <v>0</v>
      </c>
      <c r="F99" s="55">
        <v>1</v>
      </c>
    </row>
    <row r="100" spans="1:6" x14ac:dyDescent="0.25">
      <c r="A100" s="125"/>
      <c r="B100" s="21" t="s">
        <v>112</v>
      </c>
      <c r="C100" s="34">
        <v>1</v>
      </c>
      <c r="D100" s="56">
        <v>6838.17</v>
      </c>
      <c r="E100" s="56">
        <v>0</v>
      </c>
      <c r="F100" s="55">
        <v>1</v>
      </c>
    </row>
    <row r="101" spans="1:6" ht="15.75" thickBot="1" x14ac:dyDescent="0.3">
      <c r="A101" s="125"/>
      <c r="B101" s="21" t="s">
        <v>113</v>
      </c>
      <c r="C101" s="34">
        <v>1</v>
      </c>
      <c r="D101" s="56">
        <v>6838.17</v>
      </c>
      <c r="E101" s="56">
        <v>0</v>
      </c>
      <c r="F101" s="59">
        <v>1</v>
      </c>
    </row>
    <row r="102" spans="1:6" ht="15.75" thickBot="1" x14ac:dyDescent="0.3">
      <c r="A102" s="19"/>
      <c r="C102" s="20"/>
      <c r="E102" s="20" t="s">
        <v>30</v>
      </c>
      <c r="F102" s="60">
        <f>SUM(F58:F101)</f>
        <v>81</v>
      </c>
    </row>
    <row r="103" spans="1:6" x14ac:dyDescent="0.25">
      <c r="A103" s="125" t="s">
        <v>121</v>
      </c>
      <c r="B103" s="21" t="s">
        <v>138</v>
      </c>
      <c r="C103" s="40" t="s">
        <v>385</v>
      </c>
      <c r="D103" s="56">
        <v>11474.2</v>
      </c>
      <c r="E103" s="56">
        <v>0</v>
      </c>
      <c r="F103" s="28">
        <v>4</v>
      </c>
    </row>
    <row r="104" spans="1:6" x14ac:dyDescent="0.25">
      <c r="A104" s="125"/>
      <c r="B104" s="21" t="s">
        <v>128</v>
      </c>
      <c r="C104" s="41" t="s">
        <v>386</v>
      </c>
      <c r="D104" s="56">
        <v>11199.19</v>
      </c>
      <c r="E104" s="56">
        <v>0</v>
      </c>
      <c r="F104" s="55">
        <v>1</v>
      </c>
    </row>
    <row r="105" spans="1:6" x14ac:dyDescent="0.25">
      <c r="A105" s="125"/>
      <c r="B105" s="21" t="s">
        <v>123</v>
      </c>
      <c r="C105" s="113" t="s">
        <v>362</v>
      </c>
      <c r="D105" s="56">
        <v>12386.78</v>
      </c>
      <c r="E105" s="56">
        <v>0</v>
      </c>
      <c r="F105" s="55">
        <v>1</v>
      </c>
    </row>
    <row r="106" spans="1:6" x14ac:dyDescent="0.25">
      <c r="A106" s="125"/>
      <c r="B106" s="21" t="s">
        <v>123</v>
      </c>
      <c r="C106" s="113" t="s">
        <v>387</v>
      </c>
      <c r="D106" s="56">
        <v>12386.78</v>
      </c>
      <c r="E106" s="56">
        <v>0</v>
      </c>
      <c r="F106" s="29">
        <v>1</v>
      </c>
    </row>
    <row r="107" spans="1:6" x14ac:dyDescent="0.25">
      <c r="A107" s="125"/>
      <c r="B107" s="21" t="s">
        <v>137</v>
      </c>
      <c r="C107" s="40" t="s">
        <v>388</v>
      </c>
      <c r="D107" s="56">
        <v>8724.1</v>
      </c>
      <c r="E107" s="56">
        <v>0</v>
      </c>
      <c r="F107" s="29">
        <v>1</v>
      </c>
    </row>
    <row r="108" spans="1:6" x14ac:dyDescent="0.25">
      <c r="A108" s="125"/>
      <c r="B108" s="21" t="s">
        <v>132</v>
      </c>
      <c r="C108" s="113" t="s">
        <v>389</v>
      </c>
      <c r="D108" s="56">
        <v>9346.2199999999993</v>
      </c>
      <c r="E108" s="56">
        <v>0</v>
      </c>
      <c r="F108" s="29">
        <v>3</v>
      </c>
    </row>
    <row r="109" spans="1:6" x14ac:dyDescent="0.25">
      <c r="A109" s="125"/>
      <c r="B109" s="21" t="s">
        <v>133</v>
      </c>
      <c r="C109" s="41" t="s">
        <v>390</v>
      </c>
      <c r="D109" s="56">
        <v>10481.280000000001</v>
      </c>
      <c r="E109" s="56">
        <v>0</v>
      </c>
      <c r="F109" s="29">
        <v>1</v>
      </c>
    </row>
    <row r="110" spans="1:6" x14ac:dyDescent="0.25">
      <c r="A110" s="125"/>
      <c r="B110" s="21" t="s">
        <v>129</v>
      </c>
      <c r="C110" s="41" t="s">
        <v>368</v>
      </c>
      <c r="D110" s="56">
        <v>11529.82</v>
      </c>
      <c r="E110" s="56">
        <v>0</v>
      </c>
      <c r="F110" s="55">
        <v>1</v>
      </c>
    </row>
    <row r="111" spans="1:6" x14ac:dyDescent="0.25">
      <c r="A111" s="125"/>
      <c r="B111" s="21" t="s">
        <v>142</v>
      </c>
      <c r="C111" s="27">
        <v>3</v>
      </c>
      <c r="D111" s="56">
        <v>7852.72</v>
      </c>
      <c r="E111" s="56">
        <v>0</v>
      </c>
      <c r="F111" s="29">
        <v>2</v>
      </c>
    </row>
    <row r="112" spans="1:6" x14ac:dyDescent="0.25">
      <c r="A112" s="125"/>
      <c r="B112" s="21" t="s">
        <v>141</v>
      </c>
      <c r="C112" s="113" t="s">
        <v>390</v>
      </c>
      <c r="D112" s="56">
        <v>10481.280000000001</v>
      </c>
      <c r="E112" s="56">
        <v>0</v>
      </c>
      <c r="F112" s="29">
        <v>1</v>
      </c>
    </row>
    <row r="113" spans="1:6" x14ac:dyDescent="0.25">
      <c r="A113" s="125"/>
      <c r="B113" s="21" t="s">
        <v>136</v>
      </c>
      <c r="C113" s="40" t="s">
        <v>385</v>
      </c>
      <c r="D113" s="56">
        <v>11474.2</v>
      </c>
      <c r="E113" s="56">
        <v>0</v>
      </c>
      <c r="F113" s="29">
        <v>1</v>
      </c>
    </row>
    <row r="114" spans="1:6" x14ac:dyDescent="0.25">
      <c r="A114" s="125"/>
      <c r="B114" s="21" t="s">
        <v>126</v>
      </c>
      <c r="C114" s="27" t="s">
        <v>343</v>
      </c>
      <c r="D114" s="56">
        <v>23857.89</v>
      </c>
      <c r="E114" s="56">
        <v>0</v>
      </c>
      <c r="F114" s="55">
        <v>1</v>
      </c>
    </row>
    <row r="115" spans="1:6" x14ac:dyDescent="0.25">
      <c r="A115" s="125"/>
      <c r="B115" s="21" t="s">
        <v>69</v>
      </c>
      <c r="C115" s="113" t="s">
        <v>391</v>
      </c>
      <c r="D115" s="56">
        <v>7998</v>
      </c>
      <c r="E115" s="56">
        <v>0</v>
      </c>
      <c r="F115" s="55">
        <v>5</v>
      </c>
    </row>
    <row r="116" spans="1:6" x14ac:dyDescent="0.25">
      <c r="A116" s="125"/>
      <c r="B116" s="21" t="s">
        <v>125</v>
      </c>
      <c r="C116" s="40" t="s">
        <v>392</v>
      </c>
      <c r="D116" s="56">
        <v>10300</v>
      </c>
      <c r="E116" s="56">
        <v>0</v>
      </c>
      <c r="F116" s="55">
        <v>2</v>
      </c>
    </row>
    <row r="117" spans="1:6" x14ac:dyDescent="0.25">
      <c r="A117" s="125"/>
      <c r="B117" s="21" t="s">
        <v>124</v>
      </c>
      <c r="C117" s="27" t="s">
        <v>393</v>
      </c>
      <c r="D117" s="56">
        <v>17328.72</v>
      </c>
      <c r="E117" s="56">
        <v>0</v>
      </c>
      <c r="F117" s="55">
        <v>1</v>
      </c>
    </row>
    <row r="118" spans="1:6" x14ac:dyDescent="0.25">
      <c r="A118" s="125"/>
      <c r="B118" s="21" t="s">
        <v>134</v>
      </c>
      <c r="C118" s="113" t="s">
        <v>394</v>
      </c>
      <c r="D118" s="56">
        <v>24326.54</v>
      </c>
      <c r="E118" s="56">
        <v>0</v>
      </c>
      <c r="F118" s="29">
        <v>1</v>
      </c>
    </row>
    <row r="119" spans="1:6" x14ac:dyDescent="0.25">
      <c r="A119" s="125"/>
      <c r="B119" s="21" t="s">
        <v>139</v>
      </c>
      <c r="C119" s="113" t="s">
        <v>395</v>
      </c>
      <c r="D119" s="56">
        <v>16533.560000000001</v>
      </c>
      <c r="E119" s="56">
        <v>0</v>
      </c>
      <c r="F119" s="29">
        <v>1</v>
      </c>
    </row>
    <row r="120" spans="1:6" x14ac:dyDescent="0.25">
      <c r="A120" s="125"/>
      <c r="B120" s="21" t="s">
        <v>130</v>
      </c>
      <c r="C120" s="113" t="s">
        <v>346</v>
      </c>
      <c r="D120" s="56">
        <v>16533.560000000001</v>
      </c>
      <c r="E120" s="56">
        <v>0</v>
      </c>
      <c r="F120" s="55">
        <v>1</v>
      </c>
    </row>
    <row r="121" spans="1:6" x14ac:dyDescent="0.25">
      <c r="A121" s="125"/>
      <c r="B121" s="21" t="s">
        <v>143</v>
      </c>
      <c r="C121" s="26" t="s">
        <v>362</v>
      </c>
      <c r="D121" s="56">
        <v>17030.02</v>
      </c>
      <c r="E121" s="56">
        <v>0</v>
      </c>
      <c r="F121" s="29">
        <v>1</v>
      </c>
    </row>
    <row r="122" spans="1:6" x14ac:dyDescent="0.25">
      <c r="A122" s="125"/>
      <c r="B122" s="21" t="s">
        <v>144</v>
      </c>
      <c r="C122" s="113" t="s">
        <v>396</v>
      </c>
      <c r="D122" s="56">
        <v>23946.47</v>
      </c>
      <c r="E122" s="56">
        <v>0</v>
      </c>
      <c r="F122" s="29">
        <v>1</v>
      </c>
    </row>
    <row r="123" spans="1:6" x14ac:dyDescent="0.25">
      <c r="A123" s="125"/>
      <c r="B123" s="21" t="s">
        <v>140</v>
      </c>
      <c r="C123" s="113" t="s">
        <v>346</v>
      </c>
      <c r="D123" s="56">
        <v>16533.560000000001</v>
      </c>
      <c r="E123" s="56">
        <v>0</v>
      </c>
      <c r="F123" s="29">
        <v>1</v>
      </c>
    </row>
    <row r="124" spans="1:6" x14ac:dyDescent="0.25">
      <c r="A124" s="125"/>
      <c r="B124" s="21" t="s">
        <v>127</v>
      </c>
      <c r="C124" s="27" t="s">
        <v>397</v>
      </c>
      <c r="D124" s="56">
        <v>22062.600000000002</v>
      </c>
      <c r="E124" s="56">
        <v>0</v>
      </c>
      <c r="F124" s="55">
        <v>1</v>
      </c>
    </row>
    <row r="125" spans="1:6" x14ac:dyDescent="0.25">
      <c r="A125" s="125"/>
      <c r="B125" s="21" t="s">
        <v>135</v>
      </c>
      <c r="C125" s="41" t="s">
        <v>398</v>
      </c>
      <c r="D125" s="56">
        <v>17030.02</v>
      </c>
      <c r="E125" s="56">
        <v>0</v>
      </c>
      <c r="F125" s="29">
        <v>1</v>
      </c>
    </row>
    <row r="126" spans="1:6" x14ac:dyDescent="0.25">
      <c r="A126" s="125"/>
      <c r="B126" s="21" t="s">
        <v>131</v>
      </c>
      <c r="C126" s="40" t="s">
        <v>392</v>
      </c>
      <c r="D126" s="56">
        <v>10300</v>
      </c>
      <c r="E126" s="56">
        <v>0</v>
      </c>
      <c r="F126" s="29">
        <v>3</v>
      </c>
    </row>
    <row r="127" spans="1:6" ht="15.75" thickBot="1" x14ac:dyDescent="0.3">
      <c r="A127" s="125"/>
      <c r="B127" s="21" t="s">
        <v>122</v>
      </c>
      <c r="C127" s="27">
        <v>21</v>
      </c>
      <c r="D127" s="56">
        <v>30407.66</v>
      </c>
      <c r="E127" s="56">
        <v>0</v>
      </c>
      <c r="F127" s="59">
        <v>1</v>
      </c>
    </row>
    <row r="128" spans="1:6" ht="15.75" thickBot="1" x14ac:dyDescent="0.3">
      <c r="A128" s="19"/>
      <c r="C128" s="20"/>
      <c r="E128" s="20" t="s">
        <v>30</v>
      </c>
      <c r="F128" s="60">
        <f>SUM(F103:F127)</f>
        <v>38</v>
      </c>
    </row>
    <row r="129" spans="1:6" x14ac:dyDescent="0.25">
      <c r="A129" s="125" t="s">
        <v>145</v>
      </c>
      <c r="B129" s="22" t="s">
        <v>168</v>
      </c>
      <c r="C129" s="27" t="s">
        <v>362</v>
      </c>
      <c r="D129" s="52">
        <v>17030.02</v>
      </c>
      <c r="E129" s="52">
        <v>0</v>
      </c>
      <c r="F129" s="28">
        <v>1</v>
      </c>
    </row>
    <row r="130" spans="1:6" x14ac:dyDescent="0.25">
      <c r="A130" s="125"/>
      <c r="B130" s="22" t="s">
        <v>180</v>
      </c>
      <c r="C130" s="27" t="s">
        <v>399</v>
      </c>
      <c r="D130" s="61">
        <v>7643</v>
      </c>
      <c r="E130" s="52">
        <v>0</v>
      </c>
      <c r="F130" s="29">
        <v>5</v>
      </c>
    </row>
    <row r="131" spans="1:6" x14ac:dyDescent="0.25">
      <c r="A131" s="125"/>
      <c r="B131" s="22" t="s">
        <v>172</v>
      </c>
      <c r="C131" s="42" t="s">
        <v>400</v>
      </c>
      <c r="D131" s="52">
        <v>8793.11</v>
      </c>
      <c r="E131" s="52">
        <v>0</v>
      </c>
      <c r="F131" s="29">
        <v>1</v>
      </c>
    </row>
    <row r="132" spans="1:6" x14ac:dyDescent="0.25">
      <c r="A132" s="125"/>
      <c r="B132" s="22" t="s">
        <v>151</v>
      </c>
      <c r="C132" s="27">
        <v>7</v>
      </c>
      <c r="D132" s="52">
        <v>9045.4600000000009</v>
      </c>
      <c r="E132" s="52">
        <v>0</v>
      </c>
      <c r="F132" s="29">
        <v>6</v>
      </c>
    </row>
    <row r="133" spans="1:6" x14ac:dyDescent="0.25">
      <c r="A133" s="125"/>
      <c r="B133" s="22" t="s">
        <v>176</v>
      </c>
      <c r="C133" s="27" t="s">
        <v>401</v>
      </c>
      <c r="D133" s="52">
        <v>14205.76</v>
      </c>
      <c r="E133" s="52">
        <v>0</v>
      </c>
      <c r="F133" s="29">
        <v>1</v>
      </c>
    </row>
    <row r="134" spans="1:6" x14ac:dyDescent="0.25">
      <c r="A134" s="125"/>
      <c r="B134" s="22" t="s">
        <v>150</v>
      </c>
      <c r="C134" s="27">
        <v>14</v>
      </c>
      <c r="D134" s="52">
        <v>13679.43</v>
      </c>
      <c r="E134" s="52">
        <v>0</v>
      </c>
      <c r="F134" s="29">
        <v>1</v>
      </c>
    </row>
    <row r="135" spans="1:6" x14ac:dyDescent="0.25">
      <c r="A135" s="125"/>
      <c r="B135" s="22" t="s">
        <v>179</v>
      </c>
      <c r="C135" s="43">
        <v>2</v>
      </c>
      <c r="D135" s="52">
        <v>7526.0245999999997</v>
      </c>
      <c r="E135" s="52">
        <v>0</v>
      </c>
      <c r="F135" s="29">
        <v>1</v>
      </c>
    </row>
    <row r="136" spans="1:6" x14ac:dyDescent="0.25">
      <c r="A136" s="125"/>
      <c r="B136" s="22" t="s">
        <v>146</v>
      </c>
      <c r="C136" s="27">
        <v>21</v>
      </c>
      <c r="D136" s="52">
        <v>30407.66</v>
      </c>
      <c r="E136" s="52">
        <v>0</v>
      </c>
      <c r="F136" s="55">
        <v>1</v>
      </c>
    </row>
    <row r="137" spans="1:6" x14ac:dyDescent="0.25">
      <c r="A137" s="125"/>
      <c r="B137" s="22" t="s">
        <v>177</v>
      </c>
      <c r="C137" s="27" t="s">
        <v>343</v>
      </c>
      <c r="D137" s="52">
        <v>23857.89</v>
      </c>
      <c r="E137" s="52">
        <v>0</v>
      </c>
      <c r="F137" s="29">
        <v>1</v>
      </c>
    </row>
    <row r="138" spans="1:6" x14ac:dyDescent="0.25">
      <c r="A138" s="125"/>
      <c r="B138" s="22" t="s">
        <v>149</v>
      </c>
      <c r="C138" s="27">
        <v>11</v>
      </c>
      <c r="D138" s="52">
        <v>10855.17</v>
      </c>
      <c r="E138" s="52">
        <v>0</v>
      </c>
      <c r="F138" s="29">
        <v>1</v>
      </c>
    </row>
    <row r="139" spans="1:6" x14ac:dyDescent="0.25">
      <c r="A139" s="125"/>
      <c r="B139" s="22" t="s">
        <v>152</v>
      </c>
      <c r="C139" s="27">
        <v>13</v>
      </c>
      <c r="D139" s="52">
        <v>12432.1</v>
      </c>
      <c r="E139" s="52">
        <v>0</v>
      </c>
      <c r="F139" s="29">
        <v>1</v>
      </c>
    </row>
    <row r="140" spans="1:6" x14ac:dyDescent="0.25">
      <c r="A140" s="125"/>
      <c r="B140" s="22" t="s">
        <v>173</v>
      </c>
      <c r="C140" s="26" t="s">
        <v>348</v>
      </c>
      <c r="D140" s="52">
        <v>12431.07</v>
      </c>
      <c r="E140" s="52">
        <v>0</v>
      </c>
      <c r="F140" s="29">
        <v>1</v>
      </c>
    </row>
    <row r="141" spans="1:6" x14ac:dyDescent="0.25">
      <c r="A141" s="125"/>
      <c r="B141" s="22" t="s">
        <v>147</v>
      </c>
      <c r="C141" s="27">
        <v>7</v>
      </c>
      <c r="D141" s="52">
        <v>9045.4600000000009</v>
      </c>
      <c r="E141" s="52">
        <v>0</v>
      </c>
      <c r="F141" s="29">
        <v>1</v>
      </c>
    </row>
    <row r="142" spans="1:6" x14ac:dyDescent="0.25">
      <c r="A142" s="125"/>
      <c r="B142" s="22" t="s">
        <v>162</v>
      </c>
      <c r="C142" s="27" t="s">
        <v>374</v>
      </c>
      <c r="D142" s="52">
        <v>8431.58</v>
      </c>
      <c r="E142" s="52">
        <v>0</v>
      </c>
      <c r="F142" s="29">
        <v>1</v>
      </c>
    </row>
    <row r="143" spans="1:6" x14ac:dyDescent="0.25">
      <c r="A143" s="125"/>
      <c r="B143" s="22" t="s">
        <v>174</v>
      </c>
      <c r="C143" s="27" t="s">
        <v>366</v>
      </c>
      <c r="D143" s="52">
        <v>9730.41</v>
      </c>
      <c r="E143" s="52">
        <v>0</v>
      </c>
      <c r="F143" s="29">
        <v>1</v>
      </c>
    </row>
    <row r="144" spans="1:6" x14ac:dyDescent="0.25">
      <c r="A144" s="125"/>
      <c r="B144" s="21" t="s">
        <v>184</v>
      </c>
      <c r="C144" s="44">
        <v>13</v>
      </c>
      <c r="D144" s="61">
        <v>12069</v>
      </c>
      <c r="E144" s="52">
        <v>0</v>
      </c>
      <c r="F144" s="29">
        <v>1</v>
      </c>
    </row>
    <row r="145" spans="1:6" x14ac:dyDescent="0.25">
      <c r="A145" s="125"/>
      <c r="B145" s="22" t="s">
        <v>175</v>
      </c>
      <c r="C145" s="42">
        <v>1</v>
      </c>
      <c r="D145" s="52">
        <v>6838.17</v>
      </c>
      <c r="E145" s="52">
        <v>0</v>
      </c>
      <c r="F145" s="29">
        <v>1</v>
      </c>
    </row>
    <row r="146" spans="1:6" x14ac:dyDescent="0.25">
      <c r="A146" s="125"/>
      <c r="B146" s="22" t="s">
        <v>157</v>
      </c>
      <c r="C146" s="27">
        <v>15</v>
      </c>
      <c r="D146" s="52">
        <v>15270.78</v>
      </c>
      <c r="E146" s="52">
        <v>0</v>
      </c>
      <c r="F146" s="29">
        <v>1</v>
      </c>
    </row>
    <row r="147" spans="1:6" x14ac:dyDescent="0.25">
      <c r="A147" s="125"/>
      <c r="B147" s="22" t="s">
        <v>148</v>
      </c>
      <c r="C147" s="27" t="s">
        <v>362</v>
      </c>
      <c r="D147" s="52">
        <v>17030.02</v>
      </c>
      <c r="E147" s="52">
        <v>0</v>
      </c>
      <c r="F147" s="29">
        <v>1</v>
      </c>
    </row>
    <row r="148" spans="1:6" x14ac:dyDescent="0.25">
      <c r="A148" s="125"/>
      <c r="B148" s="22" t="s">
        <v>156</v>
      </c>
      <c r="C148" s="27">
        <v>18</v>
      </c>
      <c r="D148" s="52">
        <v>21892.65</v>
      </c>
      <c r="E148" s="52">
        <v>0</v>
      </c>
      <c r="F148" s="29">
        <v>1</v>
      </c>
    </row>
    <row r="149" spans="1:6" x14ac:dyDescent="0.25">
      <c r="A149" s="125"/>
      <c r="B149" s="22" t="s">
        <v>167</v>
      </c>
      <c r="C149" s="26" t="s">
        <v>362</v>
      </c>
      <c r="D149" s="52">
        <v>17030.02</v>
      </c>
      <c r="E149" s="52">
        <v>0</v>
      </c>
      <c r="F149" s="29">
        <v>1</v>
      </c>
    </row>
    <row r="150" spans="1:6" x14ac:dyDescent="0.25">
      <c r="A150" s="125"/>
      <c r="B150" s="22" t="s">
        <v>158</v>
      </c>
      <c r="C150" s="26" t="s">
        <v>345</v>
      </c>
      <c r="D150" s="52">
        <v>14596.130000000001</v>
      </c>
      <c r="E150" s="52">
        <v>0</v>
      </c>
      <c r="F150" s="29">
        <v>1</v>
      </c>
    </row>
    <row r="151" spans="1:6" x14ac:dyDescent="0.25">
      <c r="A151" s="125"/>
      <c r="B151" s="22" t="s">
        <v>171</v>
      </c>
      <c r="C151" s="27" t="s">
        <v>346</v>
      </c>
      <c r="D151" s="52">
        <v>16533.560000000001</v>
      </c>
      <c r="E151" s="52">
        <v>0</v>
      </c>
      <c r="F151" s="29">
        <v>1</v>
      </c>
    </row>
    <row r="152" spans="1:6" x14ac:dyDescent="0.25">
      <c r="A152" s="125"/>
      <c r="B152" s="22" t="s">
        <v>154</v>
      </c>
      <c r="C152" s="27" t="s">
        <v>402</v>
      </c>
      <c r="D152" s="52">
        <v>8221.9750000000004</v>
      </c>
      <c r="E152" s="52">
        <v>0</v>
      </c>
      <c r="F152" s="29">
        <v>1</v>
      </c>
    </row>
    <row r="153" spans="1:6" x14ac:dyDescent="0.25">
      <c r="A153" s="125"/>
      <c r="B153" s="22" t="s">
        <v>169</v>
      </c>
      <c r="C153" s="113" t="s">
        <v>403</v>
      </c>
      <c r="D153" s="52">
        <v>8258.5400000000009</v>
      </c>
      <c r="E153" s="52">
        <v>0</v>
      </c>
      <c r="F153" s="29">
        <v>1</v>
      </c>
    </row>
    <row r="154" spans="1:6" x14ac:dyDescent="0.25">
      <c r="A154" s="125"/>
      <c r="B154" s="22" t="s">
        <v>153</v>
      </c>
      <c r="C154" s="27" t="s">
        <v>404</v>
      </c>
      <c r="D154" s="52">
        <v>3504.06</v>
      </c>
      <c r="E154" s="52">
        <v>0</v>
      </c>
      <c r="F154" s="29">
        <v>1</v>
      </c>
    </row>
    <row r="155" spans="1:6" x14ac:dyDescent="0.25">
      <c r="A155" s="125"/>
      <c r="B155" s="22" t="s">
        <v>155</v>
      </c>
      <c r="C155" s="27" t="s">
        <v>366</v>
      </c>
      <c r="D155" s="52">
        <v>9730.41</v>
      </c>
      <c r="E155" s="52">
        <v>0</v>
      </c>
      <c r="F155" s="29">
        <v>1</v>
      </c>
    </row>
    <row r="156" spans="1:6" x14ac:dyDescent="0.25">
      <c r="A156" s="125"/>
      <c r="B156" s="22" t="s">
        <v>183</v>
      </c>
      <c r="C156" s="44">
        <v>1</v>
      </c>
      <c r="D156" s="52">
        <v>6838.17</v>
      </c>
      <c r="E156" s="52">
        <v>0</v>
      </c>
      <c r="F156" s="29">
        <v>1</v>
      </c>
    </row>
    <row r="157" spans="1:6" x14ac:dyDescent="0.25">
      <c r="A157" s="125"/>
      <c r="B157" s="22" t="s">
        <v>181</v>
      </c>
      <c r="C157" s="45">
        <v>1</v>
      </c>
      <c r="D157" s="52">
        <v>6839.2</v>
      </c>
      <c r="E157" s="52">
        <v>0</v>
      </c>
      <c r="F157" s="29">
        <v>1</v>
      </c>
    </row>
    <row r="158" spans="1:6" x14ac:dyDescent="0.25">
      <c r="A158" s="125"/>
      <c r="B158" s="22" t="s">
        <v>182</v>
      </c>
      <c r="C158" s="45" t="s">
        <v>362</v>
      </c>
      <c r="D158" s="52">
        <v>17030.02</v>
      </c>
      <c r="E158" s="52">
        <v>0</v>
      </c>
      <c r="F158" s="29">
        <v>1</v>
      </c>
    </row>
    <row r="159" spans="1:6" x14ac:dyDescent="0.25">
      <c r="A159" s="125"/>
      <c r="B159" s="22" t="s">
        <v>166</v>
      </c>
      <c r="C159" s="27" t="s">
        <v>405</v>
      </c>
      <c r="D159" s="52">
        <v>4865.72</v>
      </c>
      <c r="E159" s="52">
        <v>0</v>
      </c>
      <c r="F159" s="29">
        <v>1</v>
      </c>
    </row>
    <row r="160" spans="1:6" x14ac:dyDescent="0.25">
      <c r="A160" s="125"/>
      <c r="B160" s="22" t="s">
        <v>159</v>
      </c>
      <c r="C160" s="27">
        <v>7</v>
      </c>
      <c r="D160" s="52">
        <v>9045.4600000000009</v>
      </c>
      <c r="E160" s="52">
        <v>0</v>
      </c>
      <c r="F160" s="29">
        <v>13</v>
      </c>
    </row>
    <row r="161" spans="1:6" x14ac:dyDescent="0.25">
      <c r="A161" s="125"/>
      <c r="B161" s="22" t="s">
        <v>160</v>
      </c>
      <c r="C161" s="26">
        <v>7</v>
      </c>
      <c r="D161" s="52">
        <v>9045.4600000000009</v>
      </c>
      <c r="E161" s="52">
        <v>0</v>
      </c>
      <c r="F161" s="29">
        <v>1</v>
      </c>
    </row>
    <row r="162" spans="1:6" x14ac:dyDescent="0.25">
      <c r="A162" s="125"/>
      <c r="B162" s="22" t="s">
        <v>178</v>
      </c>
      <c r="C162" s="27">
        <v>1</v>
      </c>
      <c r="D162" s="52">
        <v>6838.17</v>
      </c>
      <c r="E162" s="52">
        <v>0</v>
      </c>
      <c r="F162" s="29">
        <v>3</v>
      </c>
    </row>
    <row r="163" spans="1:6" x14ac:dyDescent="0.25">
      <c r="A163" s="125"/>
      <c r="B163" s="22" t="s">
        <v>165</v>
      </c>
      <c r="C163" s="27" t="s">
        <v>406</v>
      </c>
      <c r="D163" s="52">
        <v>4847.18</v>
      </c>
      <c r="E163" s="52">
        <v>0</v>
      </c>
      <c r="F163" s="29">
        <v>2</v>
      </c>
    </row>
    <row r="164" spans="1:6" x14ac:dyDescent="0.25">
      <c r="A164" s="125"/>
      <c r="B164" s="22" t="s">
        <v>164</v>
      </c>
      <c r="C164" s="27" t="s">
        <v>338</v>
      </c>
      <c r="D164" s="52">
        <v>7464.41</v>
      </c>
      <c r="E164" s="52">
        <v>0</v>
      </c>
      <c r="F164" s="29">
        <v>3</v>
      </c>
    </row>
    <row r="165" spans="1:6" x14ac:dyDescent="0.25">
      <c r="A165" s="125"/>
      <c r="B165" s="22" t="s">
        <v>161</v>
      </c>
      <c r="C165" s="27" t="s">
        <v>405</v>
      </c>
      <c r="D165" s="52">
        <v>4865.72</v>
      </c>
      <c r="E165" s="52">
        <v>0</v>
      </c>
      <c r="F165" s="29">
        <v>1</v>
      </c>
    </row>
    <row r="166" spans="1:6" x14ac:dyDescent="0.25">
      <c r="A166" s="125"/>
      <c r="B166" s="22" t="s">
        <v>48</v>
      </c>
      <c r="C166" s="44" t="s">
        <v>407</v>
      </c>
      <c r="D166" s="52">
        <v>8487.2000000000007</v>
      </c>
      <c r="E166" s="52">
        <v>0</v>
      </c>
      <c r="F166" s="29">
        <v>1</v>
      </c>
    </row>
    <row r="167" spans="1:6" x14ac:dyDescent="0.25">
      <c r="A167" s="125"/>
      <c r="B167" s="22" t="s">
        <v>29</v>
      </c>
      <c r="C167" s="26" t="s">
        <v>338</v>
      </c>
      <c r="D167" s="52">
        <v>7464.41</v>
      </c>
      <c r="E167" s="52">
        <v>0</v>
      </c>
      <c r="F167" s="55">
        <v>6</v>
      </c>
    </row>
    <row r="168" spans="1:6" x14ac:dyDescent="0.25">
      <c r="A168" s="125"/>
      <c r="B168" s="22" t="s">
        <v>112</v>
      </c>
      <c r="C168" s="27" t="s">
        <v>408</v>
      </c>
      <c r="D168" s="52">
        <v>6550.8</v>
      </c>
      <c r="E168" s="52">
        <v>0</v>
      </c>
      <c r="F168" s="29">
        <v>1</v>
      </c>
    </row>
    <row r="169" spans="1:6" x14ac:dyDescent="0.25">
      <c r="A169" s="125"/>
      <c r="B169" s="22" t="s">
        <v>547</v>
      </c>
      <c r="C169" s="27" t="s">
        <v>426</v>
      </c>
      <c r="D169" s="114">
        <v>8186</v>
      </c>
      <c r="E169" s="52">
        <v>0</v>
      </c>
      <c r="F169" s="53">
        <v>1</v>
      </c>
    </row>
    <row r="170" spans="1:6" ht="15.75" thickBot="1" x14ac:dyDescent="0.3">
      <c r="A170" s="125"/>
      <c r="B170" s="22" t="s">
        <v>170</v>
      </c>
      <c r="C170" s="27" t="s">
        <v>409</v>
      </c>
      <c r="D170" s="52">
        <v>6800.06</v>
      </c>
      <c r="E170" s="52">
        <v>0</v>
      </c>
      <c r="F170" s="53">
        <v>2</v>
      </c>
    </row>
    <row r="171" spans="1:6" ht="15.75" thickBot="1" x14ac:dyDescent="0.3">
      <c r="A171" s="19"/>
      <c r="C171" s="20"/>
      <c r="E171" s="20" t="s">
        <v>30</v>
      </c>
      <c r="F171" s="60">
        <f>SUM(F129:F170)</f>
        <v>74</v>
      </c>
    </row>
    <row r="172" spans="1:6" x14ac:dyDescent="0.25">
      <c r="A172" s="125" t="s">
        <v>185</v>
      </c>
      <c r="B172" s="21" t="s">
        <v>206</v>
      </c>
      <c r="C172" s="27" t="s">
        <v>410</v>
      </c>
      <c r="D172" s="52">
        <v>15705.44</v>
      </c>
      <c r="E172" s="52">
        <v>0</v>
      </c>
      <c r="F172" s="28">
        <v>1</v>
      </c>
    </row>
    <row r="173" spans="1:6" x14ac:dyDescent="0.25">
      <c r="A173" s="125"/>
      <c r="B173" s="21" t="s">
        <v>203</v>
      </c>
      <c r="C173" s="27" t="s">
        <v>411</v>
      </c>
      <c r="D173" s="52">
        <v>8096.83</v>
      </c>
      <c r="E173" s="52">
        <v>0</v>
      </c>
      <c r="F173" s="29">
        <v>2</v>
      </c>
    </row>
    <row r="174" spans="1:6" x14ac:dyDescent="0.25">
      <c r="A174" s="125"/>
      <c r="B174" s="21" t="s">
        <v>197</v>
      </c>
      <c r="C174" s="27" t="s">
        <v>381</v>
      </c>
      <c r="D174" s="52">
        <v>7918.64</v>
      </c>
      <c r="E174" s="52">
        <v>0</v>
      </c>
      <c r="F174" s="29">
        <v>3</v>
      </c>
    </row>
    <row r="175" spans="1:6" x14ac:dyDescent="0.25">
      <c r="A175" s="125"/>
      <c r="B175" s="21" t="s">
        <v>209</v>
      </c>
      <c r="C175" s="27" t="s">
        <v>410</v>
      </c>
      <c r="D175" s="52">
        <v>15705.44</v>
      </c>
      <c r="E175" s="52">
        <v>0</v>
      </c>
      <c r="F175" s="29">
        <v>1</v>
      </c>
    </row>
    <row r="176" spans="1:6" x14ac:dyDescent="0.25">
      <c r="A176" s="125"/>
      <c r="B176" s="21" t="s">
        <v>217</v>
      </c>
      <c r="C176" s="27" t="s">
        <v>412</v>
      </c>
      <c r="D176" s="52">
        <v>10436.99</v>
      </c>
      <c r="E176" s="52">
        <v>0</v>
      </c>
      <c r="F176" s="29">
        <v>0</v>
      </c>
    </row>
    <row r="177" spans="1:6" x14ac:dyDescent="0.25">
      <c r="A177" s="125"/>
      <c r="B177" s="21" t="s">
        <v>208</v>
      </c>
      <c r="C177" s="27">
        <v>11</v>
      </c>
      <c r="D177" s="52">
        <v>10855.17</v>
      </c>
      <c r="E177" s="52">
        <v>0</v>
      </c>
      <c r="F177" s="29">
        <v>1</v>
      </c>
    </row>
    <row r="178" spans="1:6" x14ac:dyDescent="0.25">
      <c r="A178" s="125"/>
      <c r="B178" s="21" t="s">
        <v>211</v>
      </c>
      <c r="C178" s="27" t="s">
        <v>410</v>
      </c>
      <c r="D178" s="52">
        <v>15705.44</v>
      </c>
      <c r="E178" s="52">
        <v>0</v>
      </c>
      <c r="F178" s="29">
        <v>2</v>
      </c>
    </row>
    <row r="179" spans="1:6" x14ac:dyDescent="0.25">
      <c r="A179" s="125"/>
      <c r="B179" s="21" t="s">
        <v>220</v>
      </c>
      <c r="C179" s="27" t="s">
        <v>358</v>
      </c>
      <c r="D179" s="61">
        <v>12135</v>
      </c>
      <c r="E179" s="52">
        <v>0</v>
      </c>
      <c r="F179" s="29">
        <v>1</v>
      </c>
    </row>
    <row r="180" spans="1:6" x14ac:dyDescent="0.25">
      <c r="A180" s="125"/>
      <c r="B180" s="21" t="s">
        <v>186</v>
      </c>
      <c r="C180" s="27">
        <v>21</v>
      </c>
      <c r="D180" s="52">
        <v>30407.66</v>
      </c>
      <c r="E180" s="52">
        <v>0</v>
      </c>
      <c r="F180" s="29">
        <v>1</v>
      </c>
    </row>
    <row r="181" spans="1:6" x14ac:dyDescent="0.25">
      <c r="A181" s="125"/>
      <c r="B181" s="21" t="s">
        <v>200</v>
      </c>
      <c r="C181" s="27" t="s">
        <v>413</v>
      </c>
      <c r="D181" s="52">
        <v>15100.83</v>
      </c>
      <c r="E181" s="52">
        <v>0</v>
      </c>
      <c r="F181" s="29">
        <v>1</v>
      </c>
    </row>
    <row r="182" spans="1:6" x14ac:dyDescent="0.25">
      <c r="A182" s="125"/>
      <c r="B182" s="21" t="s">
        <v>205</v>
      </c>
      <c r="C182" s="26" t="s">
        <v>413</v>
      </c>
      <c r="D182" s="52">
        <v>15100.83</v>
      </c>
      <c r="E182" s="52">
        <v>0</v>
      </c>
      <c r="F182" s="29">
        <v>2</v>
      </c>
    </row>
    <row r="183" spans="1:6" x14ac:dyDescent="0.25">
      <c r="A183" s="125"/>
      <c r="B183" s="21" t="s">
        <v>189</v>
      </c>
      <c r="C183" s="27" t="s">
        <v>343</v>
      </c>
      <c r="D183" s="52">
        <v>23857.89</v>
      </c>
      <c r="E183" s="52">
        <v>0</v>
      </c>
      <c r="F183" s="29">
        <v>1</v>
      </c>
    </row>
    <row r="184" spans="1:6" x14ac:dyDescent="0.25">
      <c r="A184" s="125"/>
      <c r="B184" s="21" t="s">
        <v>198</v>
      </c>
      <c r="C184" s="27" t="s">
        <v>352</v>
      </c>
      <c r="D184" s="52">
        <v>26758.37</v>
      </c>
      <c r="E184" s="52">
        <v>0</v>
      </c>
      <c r="F184" s="29">
        <v>1</v>
      </c>
    </row>
    <row r="185" spans="1:6" x14ac:dyDescent="0.25">
      <c r="A185" s="125"/>
      <c r="B185" s="21" t="s">
        <v>210</v>
      </c>
      <c r="C185" s="27" t="s">
        <v>343</v>
      </c>
      <c r="D185" s="52">
        <v>23857.89</v>
      </c>
      <c r="E185" s="52">
        <v>0</v>
      </c>
      <c r="F185" s="29">
        <v>1</v>
      </c>
    </row>
    <row r="186" spans="1:6" x14ac:dyDescent="0.25">
      <c r="A186" s="125"/>
      <c r="B186" s="21" t="s">
        <v>187</v>
      </c>
      <c r="C186" s="26" t="s">
        <v>410</v>
      </c>
      <c r="D186" s="52">
        <v>15705.44</v>
      </c>
      <c r="E186" s="52">
        <v>0</v>
      </c>
      <c r="F186" s="29">
        <v>1</v>
      </c>
    </row>
    <row r="187" spans="1:6" x14ac:dyDescent="0.25">
      <c r="A187" s="125"/>
      <c r="B187" s="21" t="s">
        <v>202</v>
      </c>
      <c r="C187" s="27" t="s">
        <v>414</v>
      </c>
      <c r="D187" s="52">
        <v>19056.03</v>
      </c>
      <c r="E187" s="52">
        <v>0</v>
      </c>
      <c r="F187" s="29">
        <v>1</v>
      </c>
    </row>
    <row r="188" spans="1:6" x14ac:dyDescent="0.25">
      <c r="A188" s="125"/>
      <c r="B188" s="21" t="s">
        <v>219</v>
      </c>
      <c r="C188" s="40" t="s">
        <v>415</v>
      </c>
      <c r="D188" s="52">
        <v>13818.48</v>
      </c>
      <c r="E188" s="52">
        <v>0</v>
      </c>
      <c r="F188" s="29">
        <v>1</v>
      </c>
    </row>
    <row r="189" spans="1:6" x14ac:dyDescent="0.25">
      <c r="A189" s="125"/>
      <c r="B189" s="21" t="s">
        <v>191</v>
      </c>
      <c r="C189" s="27" t="s">
        <v>410</v>
      </c>
      <c r="D189" s="52">
        <v>15705.44</v>
      </c>
      <c r="E189" s="52">
        <v>0</v>
      </c>
      <c r="F189" s="29">
        <v>1</v>
      </c>
    </row>
    <row r="190" spans="1:6" x14ac:dyDescent="0.25">
      <c r="A190" s="125"/>
      <c r="B190" s="21" t="s">
        <v>192</v>
      </c>
      <c r="C190" s="27">
        <v>11</v>
      </c>
      <c r="D190" s="52">
        <v>10855.17</v>
      </c>
      <c r="E190" s="52">
        <v>0</v>
      </c>
      <c r="F190" s="29">
        <v>2</v>
      </c>
    </row>
    <row r="191" spans="1:6" x14ac:dyDescent="0.25">
      <c r="A191" s="125"/>
      <c r="B191" s="21" t="s">
        <v>190</v>
      </c>
      <c r="C191" s="27">
        <v>18</v>
      </c>
      <c r="D191" s="52">
        <v>21892.65</v>
      </c>
      <c r="E191" s="52">
        <v>0</v>
      </c>
      <c r="F191" s="29">
        <v>1</v>
      </c>
    </row>
    <row r="192" spans="1:6" x14ac:dyDescent="0.25">
      <c r="A192" s="125"/>
      <c r="B192" s="21" t="s">
        <v>218</v>
      </c>
      <c r="C192" s="27" t="s">
        <v>416</v>
      </c>
      <c r="D192" s="52">
        <v>16844.62</v>
      </c>
      <c r="E192" s="52">
        <v>0</v>
      </c>
      <c r="F192" s="29">
        <v>1</v>
      </c>
    </row>
    <row r="193" spans="1:6" x14ac:dyDescent="0.25">
      <c r="A193" s="125"/>
      <c r="B193" s="21" t="s">
        <v>194</v>
      </c>
      <c r="C193" s="27" t="s">
        <v>346</v>
      </c>
      <c r="D193" s="52">
        <v>16533.560000000001</v>
      </c>
      <c r="E193" s="52">
        <v>0</v>
      </c>
      <c r="F193" s="29">
        <v>1</v>
      </c>
    </row>
    <row r="194" spans="1:6" x14ac:dyDescent="0.25">
      <c r="A194" s="125"/>
      <c r="B194" s="21" t="s">
        <v>199</v>
      </c>
      <c r="C194" s="27" t="s">
        <v>396</v>
      </c>
      <c r="D194" s="52">
        <v>23946.47</v>
      </c>
      <c r="E194" s="52">
        <v>0</v>
      </c>
      <c r="F194" s="29">
        <v>1</v>
      </c>
    </row>
    <row r="195" spans="1:6" x14ac:dyDescent="0.25">
      <c r="A195" s="125"/>
      <c r="B195" s="21" t="s">
        <v>201</v>
      </c>
      <c r="C195" s="42" t="s">
        <v>396</v>
      </c>
      <c r="D195" s="52">
        <v>23946.47</v>
      </c>
      <c r="E195" s="52">
        <v>0</v>
      </c>
      <c r="F195" s="29">
        <v>1</v>
      </c>
    </row>
    <row r="196" spans="1:6" x14ac:dyDescent="0.25">
      <c r="A196" s="125"/>
      <c r="B196" s="21" t="s">
        <v>216</v>
      </c>
      <c r="C196" s="27" t="s">
        <v>410</v>
      </c>
      <c r="D196" s="52">
        <v>15705.44</v>
      </c>
      <c r="E196" s="52">
        <v>0</v>
      </c>
      <c r="F196" s="29">
        <v>1</v>
      </c>
    </row>
    <row r="197" spans="1:6" x14ac:dyDescent="0.25">
      <c r="A197" s="125"/>
      <c r="B197" s="21" t="s">
        <v>215</v>
      </c>
      <c r="C197" s="27" t="s">
        <v>351</v>
      </c>
      <c r="D197" s="52">
        <v>12164.300000000001</v>
      </c>
      <c r="E197" s="52">
        <v>0</v>
      </c>
      <c r="F197" s="29">
        <v>3</v>
      </c>
    </row>
    <row r="198" spans="1:6" x14ac:dyDescent="0.25">
      <c r="A198" s="125"/>
      <c r="B198" s="21" t="s">
        <v>212</v>
      </c>
      <c r="C198" s="27" t="s">
        <v>410</v>
      </c>
      <c r="D198" s="52">
        <v>15705.44</v>
      </c>
      <c r="E198" s="52">
        <v>0</v>
      </c>
      <c r="F198" s="29">
        <v>6</v>
      </c>
    </row>
    <row r="199" spans="1:6" x14ac:dyDescent="0.25">
      <c r="A199" s="125"/>
      <c r="B199" s="21" t="s">
        <v>213</v>
      </c>
      <c r="C199" s="27">
        <v>14</v>
      </c>
      <c r="D199" s="61">
        <v>13281</v>
      </c>
      <c r="E199" s="52">
        <v>0</v>
      </c>
      <c r="F199" s="29">
        <v>4</v>
      </c>
    </row>
    <row r="200" spans="1:6" x14ac:dyDescent="0.25">
      <c r="A200" s="125"/>
      <c r="B200" s="21" t="s">
        <v>214</v>
      </c>
      <c r="C200" s="27" t="s">
        <v>369</v>
      </c>
      <c r="D200" s="52">
        <v>12135.460000000001</v>
      </c>
      <c r="E200" s="52">
        <v>0</v>
      </c>
      <c r="F200" s="29">
        <v>7</v>
      </c>
    </row>
    <row r="201" spans="1:6" x14ac:dyDescent="0.25">
      <c r="A201" s="125"/>
      <c r="B201" s="21" t="s">
        <v>29</v>
      </c>
      <c r="C201" s="27" t="s">
        <v>349</v>
      </c>
      <c r="D201" s="52">
        <v>9859.16</v>
      </c>
      <c r="E201" s="52">
        <v>0</v>
      </c>
      <c r="F201" s="29">
        <v>1</v>
      </c>
    </row>
    <row r="202" spans="1:6" x14ac:dyDescent="0.25">
      <c r="A202" s="125"/>
      <c r="B202" s="21" t="s">
        <v>204</v>
      </c>
      <c r="C202" s="46" t="s">
        <v>417</v>
      </c>
      <c r="D202" s="61">
        <v>12069</v>
      </c>
      <c r="E202" s="52">
        <v>0</v>
      </c>
      <c r="F202" s="29">
        <v>6</v>
      </c>
    </row>
    <row r="203" spans="1:6" x14ac:dyDescent="0.25">
      <c r="A203" s="125"/>
      <c r="B203" s="21" t="s">
        <v>195</v>
      </c>
      <c r="C203" s="27" t="s">
        <v>351</v>
      </c>
      <c r="D203" s="52">
        <v>11315.58</v>
      </c>
      <c r="E203" s="52">
        <v>0</v>
      </c>
      <c r="F203" s="29">
        <v>1</v>
      </c>
    </row>
    <row r="204" spans="1:6" x14ac:dyDescent="0.25">
      <c r="A204" s="125"/>
      <c r="B204" s="21" t="s">
        <v>193</v>
      </c>
      <c r="C204" s="27" t="s">
        <v>418</v>
      </c>
      <c r="D204" s="52">
        <v>13153.1</v>
      </c>
      <c r="E204" s="52">
        <v>0</v>
      </c>
      <c r="F204" s="29">
        <v>1</v>
      </c>
    </row>
    <row r="205" spans="1:6" x14ac:dyDescent="0.25">
      <c r="A205" s="125"/>
      <c r="B205" s="21" t="s">
        <v>188</v>
      </c>
      <c r="C205" s="27">
        <v>11</v>
      </c>
      <c r="D205" s="52">
        <v>10855.17</v>
      </c>
      <c r="E205" s="52">
        <v>0</v>
      </c>
      <c r="F205" s="29">
        <v>1</v>
      </c>
    </row>
    <row r="206" spans="1:6" x14ac:dyDescent="0.25">
      <c r="A206" s="125"/>
      <c r="B206" s="21" t="s">
        <v>196</v>
      </c>
      <c r="C206" s="27" t="s">
        <v>419</v>
      </c>
      <c r="D206" s="52">
        <v>14474.59</v>
      </c>
      <c r="E206" s="52">
        <v>0</v>
      </c>
      <c r="F206" s="29">
        <v>1</v>
      </c>
    </row>
    <row r="207" spans="1:6" ht="15.75" thickBot="1" x14ac:dyDescent="0.3">
      <c r="A207" s="125"/>
      <c r="B207" s="21" t="s">
        <v>207</v>
      </c>
      <c r="C207" s="27" t="s">
        <v>419</v>
      </c>
      <c r="D207" s="52">
        <v>14474.59</v>
      </c>
      <c r="E207" s="52">
        <v>0</v>
      </c>
      <c r="F207" s="29">
        <v>1</v>
      </c>
    </row>
    <row r="208" spans="1:6" ht="15.75" thickBot="1" x14ac:dyDescent="0.3">
      <c r="A208" s="19"/>
      <c r="C208" s="20"/>
      <c r="E208" s="20" t="s">
        <v>30</v>
      </c>
      <c r="F208" s="54">
        <f>SUM(F172:F207)</f>
        <v>62</v>
      </c>
    </row>
    <row r="209" spans="1:6" x14ac:dyDescent="0.25">
      <c r="A209" s="125" t="s">
        <v>221</v>
      </c>
      <c r="B209" s="21" t="s">
        <v>222</v>
      </c>
      <c r="C209" s="47">
        <v>21</v>
      </c>
      <c r="D209" s="52">
        <v>30407.66</v>
      </c>
      <c r="E209" s="52">
        <v>0</v>
      </c>
      <c r="F209" s="28">
        <v>1</v>
      </c>
    </row>
    <row r="210" spans="1:6" x14ac:dyDescent="0.25">
      <c r="A210" s="125"/>
      <c r="B210" s="21" t="s">
        <v>223</v>
      </c>
      <c r="C210" s="48" t="s">
        <v>362</v>
      </c>
      <c r="D210" s="52">
        <v>17030.02</v>
      </c>
      <c r="E210" s="52">
        <v>0</v>
      </c>
      <c r="F210" s="29">
        <v>1</v>
      </c>
    </row>
    <row r="211" spans="1:6" x14ac:dyDescent="0.25">
      <c r="A211" s="125"/>
      <c r="B211" s="21" t="s">
        <v>224</v>
      </c>
      <c r="C211" s="25" t="s">
        <v>362</v>
      </c>
      <c r="D211" s="52">
        <v>16533.560000000001</v>
      </c>
      <c r="E211" s="52">
        <v>0</v>
      </c>
      <c r="F211" s="29">
        <v>1</v>
      </c>
    </row>
    <row r="212" spans="1:6" x14ac:dyDescent="0.25">
      <c r="A212" s="125"/>
      <c r="B212" s="21" t="s">
        <v>225</v>
      </c>
      <c r="C212" s="46" t="s">
        <v>362</v>
      </c>
      <c r="D212" s="52">
        <v>17030.02</v>
      </c>
      <c r="E212" s="52">
        <v>0</v>
      </c>
      <c r="F212" s="29">
        <v>1</v>
      </c>
    </row>
    <row r="213" spans="1:6" x14ac:dyDescent="0.25">
      <c r="A213" s="125"/>
      <c r="B213" s="21" t="s">
        <v>226</v>
      </c>
      <c r="C213" s="46" t="s">
        <v>420</v>
      </c>
      <c r="D213" s="52">
        <v>6833.02</v>
      </c>
      <c r="E213" s="52">
        <v>0</v>
      </c>
      <c r="F213" s="29">
        <v>1</v>
      </c>
    </row>
    <row r="214" spans="1:6" x14ac:dyDescent="0.25">
      <c r="A214" s="125"/>
      <c r="B214" s="21" t="s">
        <v>227</v>
      </c>
      <c r="C214" s="49" t="s">
        <v>421</v>
      </c>
      <c r="D214" s="52">
        <v>9113.44</v>
      </c>
      <c r="E214" s="52">
        <v>0</v>
      </c>
      <c r="F214" s="29">
        <v>2</v>
      </c>
    </row>
    <row r="215" spans="1:6" ht="15.75" thickBot="1" x14ac:dyDescent="0.3">
      <c r="A215" s="125"/>
      <c r="B215" s="21" t="s">
        <v>228</v>
      </c>
      <c r="C215" s="40" t="s">
        <v>353</v>
      </c>
      <c r="D215" s="52">
        <v>21710.34</v>
      </c>
      <c r="E215" s="52">
        <v>0</v>
      </c>
      <c r="F215" s="53">
        <v>1</v>
      </c>
    </row>
    <row r="216" spans="1:6" ht="15.75" thickBot="1" x14ac:dyDescent="0.3">
      <c r="A216" s="19"/>
      <c r="C216" s="20"/>
      <c r="E216" s="20" t="s">
        <v>30</v>
      </c>
      <c r="F216" s="54">
        <f>SUM(F209:F215)</f>
        <v>8</v>
      </c>
    </row>
    <row r="217" spans="1:6" x14ac:dyDescent="0.25">
      <c r="A217" s="126" t="s">
        <v>229</v>
      </c>
      <c r="B217" s="21" t="s">
        <v>237</v>
      </c>
      <c r="C217" s="26" t="s">
        <v>410</v>
      </c>
      <c r="D217" s="52">
        <v>15705.44</v>
      </c>
      <c r="E217" s="52">
        <v>0</v>
      </c>
      <c r="F217" s="28">
        <v>1</v>
      </c>
    </row>
    <row r="218" spans="1:6" x14ac:dyDescent="0.25">
      <c r="A218" s="126"/>
      <c r="B218" s="21" t="s">
        <v>239</v>
      </c>
      <c r="C218" s="26" t="s">
        <v>422</v>
      </c>
      <c r="D218" s="61">
        <v>10150</v>
      </c>
      <c r="E218" s="52">
        <v>0</v>
      </c>
      <c r="F218" s="29">
        <v>1</v>
      </c>
    </row>
    <row r="219" spans="1:6" x14ac:dyDescent="0.25">
      <c r="A219" s="126"/>
      <c r="B219" s="21" t="s">
        <v>73</v>
      </c>
      <c r="C219" s="27">
        <v>1</v>
      </c>
      <c r="D219" s="52">
        <v>6838.17</v>
      </c>
      <c r="E219" s="52">
        <v>0</v>
      </c>
      <c r="F219" s="29">
        <v>7</v>
      </c>
    </row>
    <row r="220" spans="1:6" x14ac:dyDescent="0.25">
      <c r="A220" s="126"/>
      <c r="B220" s="21" t="s">
        <v>231</v>
      </c>
      <c r="C220" s="26">
        <v>1</v>
      </c>
      <c r="D220" s="52">
        <v>6838.17</v>
      </c>
      <c r="E220" s="52">
        <v>0</v>
      </c>
      <c r="F220" s="29">
        <v>2</v>
      </c>
    </row>
    <row r="221" spans="1:6" x14ac:dyDescent="0.25">
      <c r="A221" s="126"/>
      <c r="B221" s="21" t="s">
        <v>242</v>
      </c>
      <c r="C221" s="27" t="s">
        <v>423</v>
      </c>
      <c r="D221" s="52">
        <v>10078.550000000001</v>
      </c>
      <c r="E221" s="52">
        <v>0</v>
      </c>
      <c r="F221" s="29">
        <v>1</v>
      </c>
    </row>
    <row r="222" spans="1:6" x14ac:dyDescent="0.25">
      <c r="A222" s="126"/>
      <c r="B222" s="21" t="s">
        <v>150</v>
      </c>
      <c r="C222" s="27" t="s">
        <v>351</v>
      </c>
      <c r="D222" s="52">
        <v>12163.27</v>
      </c>
      <c r="E222" s="52">
        <v>0</v>
      </c>
      <c r="F222" s="29">
        <v>3</v>
      </c>
    </row>
    <row r="223" spans="1:6" x14ac:dyDescent="0.25">
      <c r="A223" s="126"/>
      <c r="B223" s="21" t="s">
        <v>230</v>
      </c>
      <c r="C223" s="26">
        <v>21</v>
      </c>
      <c r="D223" s="52">
        <v>30407.66</v>
      </c>
      <c r="E223" s="52">
        <v>0</v>
      </c>
      <c r="F223" s="29">
        <v>1</v>
      </c>
    </row>
    <row r="224" spans="1:6" x14ac:dyDescent="0.25">
      <c r="A224" s="126"/>
      <c r="B224" s="21" t="s">
        <v>240</v>
      </c>
      <c r="C224" s="27" t="s">
        <v>343</v>
      </c>
      <c r="D224" s="52">
        <v>23857.89</v>
      </c>
      <c r="E224" s="52">
        <v>0</v>
      </c>
      <c r="F224" s="29">
        <v>1</v>
      </c>
    </row>
    <row r="225" spans="1:6" x14ac:dyDescent="0.25">
      <c r="A225" s="126"/>
      <c r="B225" s="21" t="s">
        <v>233</v>
      </c>
      <c r="C225" s="26" t="s">
        <v>424</v>
      </c>
      <c r="D225" s="52">
        <v>13379.7</v>
      </c>
      <c r="E225" s="52">
        <v>0</v>
      </c>
      <c r="F225" s="29">
        <v>1</v>
      </c>
    </row>
    <row r="226" spans="1:6" x14ac:dyDescent="0.25">
      <c r="A226" s="126"/>
      <c r="B226" s="21" t="s">
        <v>238</v>
      </c>
      <c r="C226" s="26" t="s">
        <v>424</v>
      </c>
      <c r="D226" s="52">
        <v>13379.7</v>
      </c>
      <c r="E226" s="52">
        <v>0</v>
      </c>
      <c r="F226" s="29">
        <v>1</v>
      </c>
    </row>
    <row r="227" spans="1:6" x14ac:dyDescent="0.25">
      <c r="A227" s="126"/>
      <c r="B227" s="21" t="s">
        <v>245</v>
      </c>
      <c r="C227" s="27">
        <v>7</v>
      </c>
      <c r="D227" s="52">
        <v>9045.4600000000009</v>
      </c>
      <c r="E227" s="52">
        <v>0</v>
      </c>
      <c r="F227" s="29">
        <v>4</v>
      </c>
    </row>
    <row r="228" spans="1:6" x14ac:dyDescent="0.25">
      <c r="A228" s="126"/>
      <c r="B228" s="21" t="s">
        <v>234</v>
      </c>
      <c r="C228" s="27">
        <v>1</v>
      </c>
      <c r="D228" s="52">
        <v>6838.17</v>
      </c>
      <c r="E228" s="52">
        <v>0</v>
      </c>
      <c r="F228" s="29">
        <v>15</v>
      </c>
    </row>
    <row r="229" spans="1:6" x14ac:dyDescent="0.25">
      <c r="A229" s="126"/>
      <c r="B229" s="21" t="s">
        <v>236</v>
      </c>
      <c r="C229" s="26">
        <v>17</v>
      </c>
      <c r="D229" s="52">
        <v>19728.62</v>
      </c>
      <c r="E229" s="52">
        <v>0</v>
      </c>
      <c r="F229" s="29">
        <v>1</v>
      </c>
    </row>
    <row r="230" spans="1:6" x14ac:dyDescent="0.25">
      <c r="A230" s="126"/>
      <c r="B230" s="21" t="s">
        <v>235</v>
      </c>
      <c r="C230" s="26" t="s">
        <v>362</v>
      </c>
      <c r="D230" s="52">
        <v>17030.02</v>
      </c>
      <c r="E230" s="52">
        <v>0</v>
      </c>
      <c r="F230" s="29">
        <v>1</v>
      </c>
    </row>
    <row r="231" spans="1:6" x14ac:dyDescent="0.25">
      <c r="A231" s="126"/>
      <c r="B231" s="21" t="s">
        <v>232</v>
      </c>
      <c r="C231" s="46" t="s">
        <v>380</v>
      </c>
      <c r="D231" s="52">
        <v>19308.38</v>
      </c>
      <c r="E231" s="52">
        <v>0</v>
      </c>
      <c r="F231" s="29">
        <v>1</v>
      </c>
    </row>
    <row r="232" spans="1:6" x14ac:dyDescent="0.25">
      <c r="A232" s="126"/>
      <c r="B232" s="21" t="s">
        <v>241</v>
      </c>
      <c r="C232" s="26" t="s">
        <v>425</v>
      </c>
      <c r="D232" s="61">
        <v>12800</v>
      </c>
      <c r="E232" s="52">
        <v>0</v>
      </c>
      <c r="F232" s="29">
        <v>6</v>
      </c>
    </row>
    <row r="233" spans="1:6" x14ac:dyDescent="0.25">
      <c r="A233" s="126"/>
      <c r="B233" s="21" t="s">
        <v>183</v>
      </c>
      <c r="C233" s="27">
        <v>7</v>
      </c>
      <c r="D233" s="52">
        <v>9045.4600000000009</v>
      </c>
      <c r="E233" s="52">
        <v>0</v>
      </c>
      <c r="F233" s="29">
        <v>1</v>
      </c>
    </row>
    <row r="234" spans="1:6" x14ac:dyDescent="0.25">
      <c r="A234" s="126"/>
      <c r="B234" s="21" t="s">
        <v>246</v>
      </c>
      <c r="C234" s="27">
        <v>7</v>
      </c>
      <c r="D234" s="52">
        <v>9045.4600000000009</v>
      </c>
      <c r="E234" s="52">
        <v>0</v>
      </c>
      <c r="F234" s="29">
        <v>1</v>
      </c>
    </row>
    <row r="235" spans="1:6" x14ac:dyDescent="0.25">
      <c r="A235" s="126"/>
      <c r="B235" s="21" t="s">
        <v>243</v>
      </c>
      <c r="C235" s="27" t="s">
        <v>350</v>
      </c>
      <c r="D235" s="52">
        <v>12123.1</v>
      </c>
      <c r="E235" s="52">
        <v>0</v>
      </c>
      <c r="F235" s="29">
        <v>1</v>
      </c>
    </row>
    <row r="236" spans="1:6" x14ac:dyDescent="0.25">
      <c r="A236" s="126"/>
      <c r="B236" s="21" t="s">
        <v>244</v>
      </c>
      <c r="C236" s="27">
        <v>11</v>
      </c>
      <c r="D236" s="52">
        <v>10855.17</v>
      </c>
      <c r="E236" s="52">
        <v>0</v>
      </c>
      <c r="F236" s="29">
        <v>1</v>
      </c>
    </row>
    <row r="237" spans="1:6" x14ac:dyDescent="0.25">
      <c r="A237" s="126"/>
      <c r="B237" s="21" t="s">
        <v>48</v>
      </c>
      <c r="C237" s="27">
        <v>2</v>
      </c>
      <c r="D237" s="52">
        <v>7525.18</v>
      </c>
      <c r="E237" s="52">
        <v>0</v>
      </c>
      <c r="F237" s="29">
        <v>2</v>
      </c>
    </row>
    <row r="238" spans="1:6" x14ac:dyDescent="0.25">
      <c r="A238" s="126"/>
      <c r="B238" s="21" t="s">
        <v>98</v>
      </c>
      <c r="C238" s="27" t="s">
        <v>423</v>
      </c>
      <c r="D238" s="52">
        <v>10078.550000000001</v>
      </c>
      <c r="E238" s="52">
        <v>0</v>
      </c>
      <c r="F238" s="29">
        <v>1</v>
      </c>
    </row>
    <row r="239" spans="1:6" x14ac:dyDescent="0.25">
      <c r="A239" s="126"/>
      <c r="B239" s="21" t="s">
        <v>248</v>
      </c>
      <c r="C239" s="27" t="s">
        <v>381</v>
      </c>
      <c r="D239" s="52">
        <v>7918.64</v>
      </c>
      <c r="E239" s="52">
        <v>0</v>
      </c>
      <c r="F239" s="29">
        <v>1</v>
      </c>
    </row>
    <row r="240" spans="1:6" ht="15.75" thickBot="1" x14ac:dyDescent="0.3">
      <c r="A240" s="126"/>
      <c r="B240" s="21" t="s">
        <v>247</v>
      </c>
      <c r="C240" s="27" t="s">
        <v>426</v>
      </c>
      <c r="D240" s="52">
        <v>8185.41</v>
      </c>
      <c r="E240" s="52">
        <v>0</v>
      </c>
      <c r="F240" s="53">
        <v>1</v>
      </c>
    </row>
    <row r="241" spans="1:6" ht="15.75" thickBot="1" x14ac:dyDescent="0.3">
      <c r="A241" s="19"/>
      <c r="C241" s="20"/>
      <c r="E241" s="20" t="s">
        <v>30</v>
      </c>
      <c r="F241" s="54">
        <f>SUM(F217:F240)</f>
        <v>56</v>
      </c>
    </row>
    <row r="242" spans="1:6" x14ac:dyDescent="0.25">
      <c r="A242" s="125" t="s">
        <v>249</v>
      </c>
      <c r="B242" s="21" t="s">
        <v>289</v>
      </c>
      <c r="C242" s="27">
        <v>14</v>
      </c>
      <c r="D242" s="52">
        <v>13679.43</v>
      </c>
      <c r="E242" s="52">
        <v>0</v>
      </c>
      <c r="F242" s="28">
        <v>3</v>
      </c>
    </row>
    <row r="243" spans="1:6" x14ac:dyDescent="0.25">
      <c r="A243" s="125"/>
      <c r="B243" s="21" t="s">
        <v>253</v>
      </c>
      <c r="C243" s="27">
        <v>11</v>
      </c>
      <c r="D243" s="52">
        <v>10855.17</v>
      </c>
      <c r="E243" s="52">
        <v>0</v>
      </c>
      <c r="F243" s="29">
        <v>1</v>
      </c>
    </row>
    <row r="244" spans="1:6" x14ac:dyDescent="0.25">
      <c r="A244" s="125"/>
      <c r="B244" s="21" t="s">
        <v>284</v>
      </c>
      <c r="C244" s="27" t="s">
        <v>430</v>
      </c>
      <c r="D244" s="52">
        <v>6639.38</v>
      </c>
      <c r="E244" s="52">
        <v>0</v>
      </c>
      <c r="F244" s="29">
        <v>3</v>
      </c>
    </row>
    <row r="245" spans="1:6" x14ac:dyDescent="0.25">
      <c r="A245" s="125"/>
      <c r="B245" s="21" t="s">
        <v>283</v>
      </c>
      <c r="C245" s="27">
        <v>1</v>
      </c>
      <c r="D245" s="52">
        <v>6838.17</v>
      </c>
      <c r="E245" s="52">
        <v>0</v>
      </c>
      <c r="F245" s="29">
        <v>3</v>
      </c>
    </row>
    <row r="246" spans="1:6" x14ac:dyDescent="0.25">
      <c r="A246" s="125"/>
      <c r="B246" s="21" t="s">
        <v>285</v>
      </c>
      <c r="C246" s="27">
        <v>1</v>
      </c>
      <c r="D246" s="52">
        <v>6838.17</v>
      </c>
      <c r="E246" s="52">
        <v>0</v>
      </c>
      <c r="F246" s="29">
        <v>6</v>
      </c>
    </row>
    <row r="247" spans="1:6" x14ac:dyDescent="0.25">
      <c r="A247" s="125"/>
      <c r="B247" s="21" t="s">
        <v>308</v>
      </c>
      <c r="C247" s="44">
        <v>10</v>
      </c>
      <c r="D247" s="52">
        <v>10254.68</v>
      </c>
      <c r="E247" s="52">
        <v>0</v>
      </c>
      <c r="F247" s="29">
        <v>1</v>
      </c>
    </row>
    <row r="248" spans="1:6" x14ac:dyDescent="0.25">
      <c r="A248" s="125"/>
      <c r="B248" s="21" t="s">
        <v>73</v>
      </c>
      <c r="C248" s="44" t="s">
        <v>350</v>
      </c>
      <c r="D248" s="52">
        <v>12026.28</v>
      </c>
      <c r="E248" s="52">
        <v>0</v>
      </c>
      <c r="F248" s="29">
        <v>1</v>
      </c>
    </row>
    <row r="249" spans="1:6" x14ac:dyDescent="0.25">
      <c r="A249" s="125"/>
      <c r="B249" s="21" t="s">
        <v>262</v>
      </c>
      <c r="C249" s="44" t="s">
        <v>400</v>
      </c>
      <c r="D249" s="52">
        <v>8793.11</v>
      </c>
      <c r="E249" s="52">
        <v>0</v>
      </c>
      <c r="F249" s="29">
        <v>2</v>
      </c>
    </row>
    <row r="250" spans="1:6" x14ac:dyDescent="0.25">
      <c r="A250" s="125"/>
      <c r="B250" s="21" t="s">
        <v>280</v>
      </c>
      <c r="C250" s="44" t="s">
        <v>381</v>
      </c>
      <c r="D250" s="52">
        <v>7918.64</v>
      </c>
      <c r="E250" s="52">
        <v>0</v>
      </c>
      <c r="F250" s="29">
        <v>6</v>
      </c>
    </row>
    <row r="251" spans="1:6" x14ac:dyDescent="0.25">
      <c r="A251" s="125"/>
      <c r="B251" s="21" t="s">
        <v>281</v>
      </c>
      <c r="C251" s="44">
        <v>10</v>
      </c>
      <c r="D251" s="52">
        <v>10254.68</v>
      </c>
      <c r="E251" s="52">
        <v>0</v>
      </c>
      <c r="F251" s="29">
        <v>2</v>
      </c>
    </row>
    <row r="252" spans="1:6" x14ac:dyDescent="0.25">
      <c r="A252" s="125"/>
      <c r="B252" s="21" t="s">
        <v>320</v>
      </c>
      <c r="C252" s="27">
        <v>1</v>
      </c>
      <c r="D252" s="52">
        <v>6838.17</v>
      </c>
      <c r="E252" s="52">
        <v>0</v>
      </c>
      <c r="F252" s="29">
        <v>3</v>
      </c>
    </row>
    <row r="253" spans="1:6" x14ac:dyDescent="0.25">
      <c r="A253" s="125"/>
      <c r="B253" s="21" t="s">
        <v>290</v>
      </c>
      <c r="C253" s="27" t="s">
        <v>431</v>
      </c>
      <c r="D253" s="52">
        <v>8244.1200000000008</v>
      </c>
      <c r="E253" s="52">
        <v>0</v>
      </c>
      <c r="F253" s="29">
        <v>1</v>
      </c>
    </row>
    <row r="254" spans="1:6" x14ac:dyDescent="0.25">
      <c r="A254" s="125"/>
      <c r="B254" s="21" t="s">
        <v>322</v>
      </c>
      <c r="C254" s="27" t="s">
        <v>367</v>
      </c>
      <c r="D254" s="52">
        <v>6585.8200000000006</v>
      </c>
      <c r="E254" s="52">
        <v>0</v>
      </c>
      <c r="F254" s="29">
        <v>1</v>
      </c>
    </row>
    <row r="255" spans="1:6" x14ac:dyDescent="0.25">
      <c r="A255" s="125"/>
      <c r="B255" s="21" t="s">
        <v>260</v>
      </c>
      <c r="C255" s="27">
        <v>1</v>
      </c>
      <c r="D255" s="52">
        <v>6838.17</v>
      </c>
      <c r="E255" s="52">
        <v>0</v>
      </c>
      <c r="F255" s="29">
        <v>1</v>
      </c>
    </row>
    <row r="256" spans="1:6" x14ac:dyDescent="0.25">
      <c r="A256" s="125"/>
      <c r="B256" s="21" t="s">
        <v>264</v>
      </c>
      <c r="C256" s="44">
        <v>7</v>
      </c>
      <c r="D256" s="52">
        <v>9045.4600000000009</v>
      </c>
      <c r="E256" s="52">
        <v>0</v>
      </c>
      <c r="F256" s="29">
        <v>2</v>
      </c>
    </row>
    <row r="257" spans="1:6" x14ac:dyDescent="0.25">
      <c r="A257" s="125"/>
      <c r="B257" s="21" t="s">
        <v>292</v>
      </c>
      <c r="C257" s="44">
        <v>10</v>
      </c>
      <c r="D257" s="52">
        <v>10254.68</v>
      </c>
      <c r="E257" s="52">
        <v>0</v>
      </c>
      <c r="F257" s="29">
        <v>2</v>
      </c>
    </row>
    <row r="258" spans="1:6" x14ac:dyDescent="0.25">
      <c r="A258" s="125"/>
      <c r="B258" s="21" t="s">
        <v>250</v>
      </c>
      <c r="C258" s="27">
        <v>21</v>
      </c>
      <c r="D258" s="52">
        <v>30407.66</v>
      </c>
      <c r="E258" s="52">
        <v>0</v>
      </c>
      <c r="F258" s="29">
        <v>1</v>
      </c>
    </row>
    <row r="259" spans="1:6" x14ac:dyDescent="0.25">
      <c r="A259" s="125"/>
      <c r="B259" s="21" t="s">
        <v>316</v>
      </c>
      <c r="C259" s="27">
        <v>11</v>
      </c>
      <c r="D259" s="52">
        <v>10855.17</v>
      </c>
      <c r="E259" s="52">
        <v>0</v>
      </c>
      <c r="F259" s="29">
        <v>2</v>
      </c>
    </row>
    <row r="260" spans="1:6" x14ac:dyDescent="0.25">
      <c r="A260" s="125"/>
      <c r="B260" s="21" t="s">
        <v>319</v>
      </c>
      <c r="C260" s="27">
        <v>8</v>
      </c>
      <c r="D260" s="52">
        <v>9446.130000000001</v>
      </c>
      <c r="E260" s="52">
        <v>0</v>
      </c>
      <c r="F260" s="29">
        <v>2</v>
      </c>
    </row>
    <row r="261" spans="1:6" x14ac:dyDescent="0.25">
      <c r="A261" s="125"/>
      <c r="B261" s="21" t="s">
        <v>286</v>
      </c>
      <c r="C261" s="27" t="s">
        <v>343</v>
      </c>
      <c r="D261" s="52">
        <v>23857.89</v>
      </c>
      <c r="E261" s="52">
        <v>0</v>
      </c>
      <c r="F261" s="29">
        <v>1</v>
      </c>
    </row>
    <row r="262" spans="1:6" x14ac:dyDescent="0.25">
      <c r="A262" s="125"/>
      <c r="B262" s="21" t="s">
        <v>69</v>
      </c>
      <c r="C262" s="27" t="s">
        <v>432</v>
      </c>
      <c r="D262" s="52">
        <v>9801.48</v>
      </c>
      <c r="E262" s="52">
        <v>0</v>
      </c>
      <c r="F262" s="29">
        <v>1</v>
      </c>
    </row>
    <row r="263" spans="1:6" x14ac:dyDescent="0.25">
      <c r="A263" s="125"/>
      <c r="B263" s="21" t="s">
        <v>258</v>
      </c>
      <c r="C263" s="27" t="s">
        <v>433</v>
      </c>
      <c r="D263" s="52">
        <v>10666.68</v>
      </c>
      <c r="E263" s="52">
        <v>0</v>
      </c>
      <c r="F263" s="29">
        <v>3</v>
      </c>
    </row>
    <row r="264" spans="1:6" x14ac:dyDescent="0.25">
      <c r="A264" s="125"/>
      <c r="B264" s="21" t="s">
        <v>282</v>
      </c>
      <c r="C264" s="27" t="s">
        <v>366</v>
      </c>
      <c r="D264" s="52">
        <v>9731.44</v>
      </c>
      <c r="E264" s="52">
        <v>0</v>
      </c>
      <c r="F264" s="29">
        <v>1</v>
      </c>
    </row>
    <row r="265" spans="1:6" x14ac:dyDescent="0.25">
      <c r="A265" s="125"/>
      <c r="B265" s="21" t="s">
        <v>311</v>
      </c>
      <c r="C265" s="27" t="s">
        <v>434</v>
      </c>
      <c r="D265" s="52">
        <v>9940.5300000000007</v>
      </c>
      <c r="E265" s="52">
        <v>0</v>
      </c>
      <c r="F265" s="29">
        <v>1</v>
      </c>
    </row>
    <row r="266" spans="1:6" x14ac:dyDescent="0.25">
      <c r="A266" s="125"/>
      <c r="B266" s="21" t="s">
        <v>288</v>
      </c>
      <c r="C266" s="27" t="s">
        <v>435</v>
      </c>
      <c r="D266" s="52">
        <v>17572.830000000002</v>
      </c>
      <c r="E266" s="52">
        <v>0</v>
      </c>
      <c r="F266" s="29">
        <v>1</v>
      </c>
    </row>
    <row r="267" spans="1:6" x14ac:dyDescent="0.25">
      <c r="A267" s="125"/>
      <c r="B267" s="21" t="s">
        <v>291</v>
      </c>
      <c r="C267" s="27">
        <v>11</v>
      </c>
      <c r="D267" s="52">
        <v>10855.17</v>
      </c>
      <c r="E267" s="52">
        <v>0</v>
      </c>
      <c r="F267" s="29">
        <v>5</v>
      </c>
    </row>
    <row r="268" spans="1:6" x14ac:dyDescent="0.25">
      <c r="A268" s="125"/>
      <c r="B268" s="21" t="s">
        <v>259</v>
      </c>
      <c r="C268" s="27">
        <v>14</v>
      </c>
      <c r="D268" s="52">
        <v>13679.43</v>
      </c>
      <c r="E268" s="52">
        <v>0</v>
      </c>
      <c r="F268" s="29">
        <v>1</v>
      </c>
    </row>
    <row r="269" spans="1:6" x14ac:dyDescent="0.25">
      <c r="A269" s="125"/>
      <c r="B269" s="21" t="s">
        <v>321</v>
      </c>
      <c r="C269" s="27" t="s">
        <v>345</v>
      </c>
      <c r="D269" s="52">
        <v>14596.130000000001</v>
      </c>
      <c r="E269" s="52">
        <v>0</v>
      </c>
      <c r="F269" s="29">
        <v>1</v>
      </c>
    </row>
    <row r="270" spans="1:6" x14ac:dyDescent="0.25">
      <c r="A270" s="125"/>
      <c r="B270" s="21" t="s">
        <v>270</v>
      </c>
      <c r="C270" s="27" t="s">
        <v>412</v>
      </c>
      <c r="D270" s="52">
        <v>10436.99</v>
      </c>
      <c r="E270" s="52">
        <v>0</v>
      </c>
      <c r="F270" s="29">
        <v>1</v>
      </c>
    </row>
    <row r="271" spans="1:6" x14ac:dyDescent="0.25">
      <c r="A271" s="125"/>
      <c r="B271" s="21" t="s">
        <v>287</v>
      </c>
      <c r="C271" s="27" t="s">
        <v>413</v>
      </c>
      <c r="D271" s="52">
        <v>15100.83</v>
      </c>
      <c r="E271" s="52">
        <v>0</v>
      </c>
      <c r="F271" s="29">
        <v>1</v>
      </c>
    </row>
    <row r="272" spans="1:6" x14ac:dyDescent="0.25">
      <c r="A272" s="125"/>
      <c r="B272" s="21" t="s">
        <v>261</v>
      </c>
      <c r="C272" s="27" t="s">
        <v>369</v>
      </c>
      <c r="D272" s="52">
        <v>11784.23</v>
      </c>
      <c r="E272" s="52">
        <v>0</v>
      </c>
      <c r="F272" s="29">
        <v>1</v>
      </c>
    </row>
    <row r="273" spans="1:6" x14ac:dyDescent="0.25">
      <c r="A273" s="125"/>
      <c r="B273" s="21" t="s">
        <v>257</v>
      </c>
      <c r="C273" s="27" t="s">
        <v>436</v>
      </c>
      <c r="D273" s="52">
        <v>18813.98</v>
      </c>
      <c r="E273" s="52">
        <v>0</v>
      </c>
      <c r="F273" s="29">
        <v>1</v>
      </c>
    </row>
    <row r="274" spans="1:6" x14ac:dyDescent="0.25">
      <c r="A274" s="125"/>
      <c r="B274" s="21" t="s">
        <v>265</v>
      </c>
      <c r="C274" s="44" t="s">
        <v>437</v>
      </c>
      <c r="D274" s="52">
        <v>6583.76</v>
      </c>
      <c r="E274" s="52">
        <v>0</v>
      </c>
      <c r="F274" s="29">
        <v>11</v>
      </c>
    </row>
    <row r="275" spans="1:6" x14ac:dyDescent="0.25">
      <c r="A275" s="125"/>
      <c r="B275" s="21" t="s">
        <v>268</v>
      </c>
      <c r="C275" s="27">
        <v>1</v>
      </c>
      <c r="D275" s="52">
        <v>6838.17</v>
      </c>
      <c r="E275" s="52">
        <v>0</v>
      </c>
      <c r="F275" s="29">
        <v>1</v>
      </c>
    </row>
    <row r="276" spans="1:6" x14ac:dyDescent="0.25">
      <c r="A276" s="125"/>
      <c r="B276" s="21" t="s">
        <v>315</v>
      </c>
      <c r="C276" s="44" t="s">
        <v>438</v>
      </c>
      <c r="D276" s="52">
        <v>11199.19</v>
      </c>
      <c r="E276" s="52">
        <v>0</v>
      </c>
      <c r="F276" s="29">
        <v>1</v>
      </c>
    </row>
    <row r="277" spans="1:6" x14ac:dyDescent="0.25">
      <c r="A277" s="125"/>
      <c r="B277" s="21" t="s">
        <v>314</v>
      </c>
      <c r="C277" s="27" t="s">
        <v>351</v>
      </c>
      <c r="D277" s="52">
        <v>12162.24</v>
      </c>
      <c r="E277" s="52">
        <v>0</v>
      </c>
      <c r="F277" s="29">
        <v>4</v>
      </c>
    </row>
    <row r="278" spans="1:6" x14ac:dyDescent="0.25">
      <c r="A278" s="125"/>
      <c r="B278" s="21" t="s">
        <v>304</v>
      </c>
      <c r="C278" s="27" t="s">
        <v>381</v>
      </c>
      <c r="D278" s="52">
        <v>7918.64</v>
      </c>
      <c r="E278" s="52">
        <v>0</v>
      </c>
      <c r="F278" s="29">
        <v>21</v>
      </c>
    </row>
    <row r="279" spans="1:6" x14ac:dyDescent="0.25">
      <c r="A279" s="125"/>
      <c r="B279" s="21" t="s">
        <v>100</v>
      </c>
      <c r="C279" s="27">
        <v>1</v>
      </c>
      <c r="D279" s="52">
        <v>6838.17</v>
      </c>
      <c r="E279" s="52">
        <v>0</v>
      </c>
      <c r="F279" s="29">
        <v>7</v>
      </c>
    </row>
    <row r="280" spans="1:6" x14ac:dyDescent="0.25">
      <c r="A280" s="125"/>
      <c r="B280" s="21" t="s">
        <v>302</v>
      </c>
      <c r="C280" s="27" t="s">
        <v>409</v>
      </c>
      <c r="D280" s="52">
        <v>6800.06</v>
      </c>
      <c r="E280" s="52">
        <v>0</v>
      </c>
      <c r="F280" s="29">
        <v>13</v>
      </c>
    </row>
    <row r="281" spans="1:6" x14ac:dyDescent="0.25">
      <c r="A281" s="125"/>
      <c r="B281" s="21" t="s">
        <v>102</v>
      </c>
      <c r="C281" s="27">
        <v>1</v>
      </c>
      <c r="D281" s="52">
        <v>6838.17</v>
      </c>
      <c r="E281" s="52">
        <v>0</v>
      </c>
      <c r="F281" s="29">
        <v>2</v>
      </c>
    </row>
    <row r="282" spans="1:6" x14ac:dyDescent="0.25">
      <c r="A282" s="125"/>
      <c r="B282" s="21" t="s">
        <v>256</v>
      </c>
      <c r="C282" s="27">
        <v>20</v>
      </c>
      <c r="D282" s="52">
        <v>27004.54</v>
      </c>
      <c r="E282" s="52">
        <v>0</v>
      </c>
      <c r="F282" s="29">
        <v>1</v>
      </c>
    </row>
    <row r="283" spans="1:6" x14ac:dyDescent="0.25">
      <c r="A283" s="125"/>
      <c r="B283" s="21" t="s">
        <v>252</v>
      </c>
      <c r="C283" s="27" t="s">
        <v>401</v>
      </c>
      <c r="D283" s="52">
        <v>14205.76</v>
      </c>
      <c r="E283" s="52">
        <v>0</v>
      </c>
      <c r="F283" s="29">
        <v>1</v>
      </c>
    </row>
    <row r="284" spans="1:6" x14ac:dyDescent="0.25">
      <c r="A284" s="125"/>
      <c r="B284" s="21" t="s">
        <v>278</v>
      </c>
      <c r="C284" s="27" t="s">
        <v>346</v>
      </c>
      <c r="D284" s="52">
        <v>16496.48</v>
      </c>
      <c r="E284" s="52">
        <v>0</v>
      </c>
      <c r="F284" s="29">
        <v>1</v>
      </c>
    </row>
    <row r="285" spans="1:6" x14ac:dyDescent="0.25">
      <c r="A285" s="125"/>
      <c r="B285" s="21" t="s">
        <v>303</v>
      </c>
      <c r="C285" s="27" t="s">
        <v>362</v>
      </c>
      <c r="D285" s="52">
        <v>17030.02</v>
      </c>
      <c r="E285" s="52">
        <v>0</v>
      </c>
      <c r="F285" s="29">
        <v>1</v>
      </c>
    </row>
    <row r="286" spans="1:6" x14ac:dyDescent="0.25">
      <c r="A286" s="125"/>
      <c r="B286" s="21" t="s">
        <v>313</v>
      </c>
      <c r="C286" s="27" t="s">
        <v>439</v>
      </c>
      <c r="D286" s="52">
        <v>19096.2</v>
      </c>
      <c r="E286" s="52">
        <v>0</v>
      </c>
      <c r="F286" s="29">
        <v>1</v>
      </c>
    </row>
    <row r="287" spans="1:6" x14ac:dyDescent="0.25">
      <c r="A287" s="125"/>
      <c r="B287" s="21" t="s">
        <v>545</v>
      </c>
      <c r="C287" s="27" t="s">
        <v>546</v>
      </c>
      <c r="D287" s="52">
        <v>16052</v>
      </c>
      <c r="E287" s="52">
        <v>0</v>
      </c>
      <c r="F287" s="29">
        <v>1</v>
      </c>
    </row>
    <row r="288" spans="1:6" x14ac:dyDescent="0.25">
      <c r="A288" s="125"/>
      <c r="B288" s="21" t="s">
        <v>251</v>
      </c>
      <c r="C288" s="27" t="s">
        <v>362</v>
      </c>
      <c r="D288" s="52">
        <v>17030.02</v>
      </c>
      <c r="E288" s="52">
        <v>0</v>
      </c>
      <c r="F288" s="29">
        <v>1</v>
      </c>
    </row>
    <row r="289" spans="1:6" x14ac:dyDescent="0.25">
      <c r="A289" s="125"/>
      <c r="B289" s="21" t="s">
        <v>269</v>
      </c>
      <c r="C289" s="44" t="s">
        <v>400</v>
      </c>
      <c r="D289" s="52">
        <v>8793.11</v>
      </c>
      <c r="E289" s="52">
        <v>0</v>
      </c>
      <c r="F289" s="29">
        <v>2</v>
      </c>
    </row>
    <row r="290" spans="1:6" x14ac:dyDescent="0.25">
      <c r="A290" s="125"/>
      <c r="B290" s="21" t="s">
        <v>317</v>
      </c>
      <c r="C290" s="27">
        <v>8</v>
      </c>
      <c r="D290" s="52">
        <v>9446.130000000001</v>
      </c>
      <c r="E290" s="52">
        <v>0</v>
      </c>
      <c r="F290" s="29">
        <v>1</v>
      </c>
    </row>
    <row r="291" spans="1:6" x14ac:dyDescent="0.25">
      <c r="A291" s="125"/>
      <c r="B291" s="21" t="s">
        <v>318</v>
      </c>
      <c r="C291" s="27">
        <v>1</v>
      </c>
      <c r="D291" s="52">
        <v>6838.17</v>
      </c>
      <c r="E291" s="52">
        <v>0</v>
      </c>
      <c r="F291" s="29">
        <v>2</v>
      </c>
    </row>
    <row r="292" spans="1:6" x14ac:dyDescent="0.25">
      <c r="A292" s="125"/>
      <c r="B292" s="21" t="s">
        <v>323</v>
      </c>
      <c r="C292" s="27">
        <v>8</v>
      </c>
      <c r="D292" s="52">
        <v>9446.130000000001</v>
      </c>
      <c r="E292" s="52">
        <v>0</v>
      </c>
      <c r="F292" s="29">
        <v>3</v>
      </c>
    </row>
    <row r="293" spans="1:6" x14ac:dyDescent="0.25">
      <c r="A293" s="125"/>
      <c r="B293" s="21" t="s">
        <v>306</v>
      </c>
      <c r="C293" s="32" t="s">
        <v>440</v>
      </c>
      <c r="D293" s="52">
        <v>11764.66</v>
      </c>
      <c r="E293" s="52">
        <v>0</v>
      </c>
      <c r="F293" s="29">
        <v>1</v>
      </c>
    </row>
    <row r="294" spans="1:6" x14ac:dyDescent="0.25">
      <c r="A294" s="125"/>
      <c r="B294" s="21" t="s">
        <v>307</v>
      </c>
      <c r="C294" s="50" t="s">
        <v>418</v>
      </c>
      <c r="D294" s="52">
        <v>13153.1</v>
      </c>
      <c r="E294" s="52">
        <v>0</v>
      </c>
      <c r="F294" s="29">
        <v>1</v>
      </c>
    </row>
    <row r="295" spans="1:6" x14ac:dyDescent="0.25">
      <c r="A295" s="125"/>
      <c r="B295" s="21" t="s">
        <v>294</v>
      </c>
      <c r="C295" s="44" t="s">
        <v>441</v>
      </c>
      <c r="D295" s="52">
        <v>9143.31</v>
      </c>
      <c r="E295" s="52">
        <v>0</v>
      </c>
      <c r="F295" s="29">
        <v>1</v>
      </c>
    </row>
    <row r="296" spans="1:6" x14ac:dyDescent="0.25">
      <c r="A296" s="125"/>
      <c r="B296" s="21" t="s">
        <v>273</v>
      </c>
      <c r="C296" s="44" t="s">
        <v>442</v>
      </c>
      <c r="D296" s="52">
        <v>6548.74</v>
      </c>
      <c r="E296" s="52">
        <v>0</v>
      </c>
      <c r="F296" s="29">
        <v>4</v>
      </c>
    </row>
    <row r="297" spans="1:6" x14ac:dyDescent="0.25">
      <c r="A297" s="125"/>
      <c r="B297" s="21" t="s">
        <v>275</v>
      </c>
      <c r="C297" s="27">
        <v>1</v>
      </c>
      <c r="D297" s="52">
        <v>6838.17</v>
      </c>
      <c r="E297" s="52">
        <v>0</v>
      </c>
      <c r="F297" s="29">
        <v>1</v>
      </c>
    </row>
    <row r="298" spans="1:6" x14ac:dyDescent="0.25">
      <c r="A298" s="125"/>
      <c r="B298" s="21" t="s">
        <v>271</v>
      </c>
      <c r="C298" s="27" t="s">
        <v>374</v>
      </c>
      <c r="D298" s="52">
        <v>8431.58</v>
      </c>
      <c r="E298" s="52">
        <v>0</v>
      </c>
      <c r="F298" s="29">
        <v>1</v>
      </c>
    </row>
    <row r="299" spans="1:6" x14ac:dyDescent="0.25">
      <c r="A299" s="125"/>
      <c r="B299" s="21" t="s">
        <v>272</v>
      </c>
      <c r="C299" s="27" t="s">
        <v>381</v>
      </c>
      <c r="D299" s="52">
        <v>7918.64</v>
      </c>
      <c r="E299" s="52">
        <v>0</v>
      </c>
      <c r="F299" s="29">
        <v>1</v>
      </c>
    </row>
    <row r="300" spans="1:6" x14ac:dyDescent="0.25">
      <c r="A300" s="125"/>
      <c r="B300" s="21" t="s">
        <v>299</v>
      </c>
      <c r="C300" s="27" t="s">
        <v>430</v>
      </c>
      <c r="D300" s="52">
        <v>7464.41</v>
      </c>
      <c r="E300" s="52">
        <v>0</v>
      </c>
      <c r="F300" s="29">
        <v>1</v>
      </c>
    </row>
    <row r="301" spans="1:6" x14ac:dyDescent="0.25">
      <c r="A301" s="125"/>
      <c r="B301" s="21" t="s">
        <v>295</v>
      </c>
      <c r="C301" s="44" t="s">
        <v>441</v>
      </c>
      <c r="D301" s="52">
        <v>9143.31</v>
      </c>
      <c r="E301" s="52">
        <v>0</v>
      </c>
      <c r="F301" s="29">
        <v>1</v>
      </c>
    </row>
    <row r="302" spans="1:6" x14ac:dyDescent="0.25">
      <c r="A302" s="125"/>
      <c r="B302" s="21" t="s">
        <v>298</v>
      </c>
      <c r="C302" s="44" t="s">
        <v>400</v>
      </c>
      <c r="D302" s="52">
        <v>8793.11</v>
      </c>
      <c r="E302" s="52">
        <v>0</v>
      </c>
      <c r="F302" s="29">
        <v>3</v>
      </c>
    </row>
    <row r="303" spans="1:6" x14ac:dyDescent="0.25">
      <c r="A303" s="125"/>
      <c r="B303" s="21" t="s">
        <v>300</v>
      </c>
      <c r="C303" s="27" t="s">
        <v>374</v>
      </c>
      <c r="D303" s="52">
        <v>8431.58</v>
      </c>
      <c r="E303" s="52">
        <v>0</v>
      </c>
      <c r="F303" s="29">
        <v>1</v>
      </c>
    </row>
    <row r="304" spans="1:6" x14ac:dyDescent="0.25">
      <c r="A304" s="125"/>
      <c r="B304" s="21" t="s">
        <v>305</v>
      </c>
      <c r="C304" s="44" t="s">
        <v>400</v>
      </c>
      <c r="D304" s="52">
        <v>8793.11</v>
      </c>
      <c r="E304" s="52">
        <v>0</v>
      </c>
      <c r="F304" s="29">
        <v>1</v>
      </c>
    </row>
    <row r="305" spans="1:6" x14ac:dyDescent="0.25">
      <c r="A305" s="125"/>
      <c r="B305" s="21" t="s">
        <v>296</v>
      </c>
      <c r="C305" s="44" t="s">
        <v>441</v>
      </c>
      <c r="D305" s="52">
        <v>9143.31</v>
      </c>
      <c r="E305" s="52">
        <v>0</v>
      </c>
      <c r="F305" s="29">
        <v>1</v>
      </c>
    </row>
    <row r="306" spans="1:6" x14ac:dyDescent="0.25">
      <c r="A306" s="125"/>
      <c r="B306" s="21" t="s">
        <v>297</v>
      </c>
      <c r="C306" s="44" t="s">
        <v>400</v>
      </c>
      <c r="D306" s="52">
        <v>8793.11</v>
      </c>
      <c r="E306" s="52">
        <v>0</v>
      </c>
      <c r="F306" s="29">
        <v>1</v>
      </c>
    </row>
    <row r="307" spans="1:6" x14ac:dyDescent="0.25">
      <c r="A307" s="125"/>
      <c r="B307" s="21" t="s">
        <v>301</v>
      </c>
      <c r="C307" s="27" t="s">
        <v>338</v>
      </c>
      <c r="D307" s="52">
        <v>7464.41</v>
      </c>
      <c r="E307" s="52">
        <v>0</v>
      </c>
      <c r="F307" s="29">
        <v>2</v>
      </c>
    </row>
    <row r="308" spans="1:6" x14ac:dyDescent="0.25">
      <c r="A308" s="125"/>
      <c r="B308" s="21" t="s">
        <v>29</v>
      </c>
      <c r="C308" s="40" t="s">
        <v>443</v>
      </c>
      <c r="D308" s="52">
        <v>7860.96</v>
      </c>
      <c r="E308" s="52">
        <v>0</v>
      </c>
      <c r="F308" s="29">
        <v>1</v>
      </c>
    </row>
    <row r="309" spans="1:6" x14ac:dyDescent="0.25">
      <c r="A309" s="125"/>
      <c r="B309" s="21" t="s">
        <v>293</v>
      </c>
      <c r="C309" s="27" t="s">
        <v>441</v>
      </c>
      <c r="D309" s="52">
        <v>9059.880000000001</v>
      </c>
      <c r="E309" s="52">
        <v>0</v>
      </c>
      <c r="F309" s="29">
        <v>2</v>
      </c>
    </row>
    <row r="310" spans="1:6" x14ac:dyDescent="0.25">
      <c r="A310" s="125"/>
      <c r="B310" s="21" t="s">
        <v>279</v>
      </c>
      <c r="C310" s="27" t="s">
        <v>361</v>
      </c>
      <c r="D310" s="52">
        <v>11761.57</v>
      </c>
      <c r="E310" s="52">
        <v>0</v>
      </c>
      <c r="F310" s="29">
        <v>2</v>
      </c>
    </row>
    <row r="311" spans="1:6" x14ac:dyDescent="0.25">
      <c r="A311" s="125"/>
      <c r="B311" s="21" t="s">
        <v>312</v>
      </c>
      <c r="C311" s="27">
        <v>1</v>
      </c>
      <c r="D311" s="52">
        <v>6838.17</v>
      </c>
      <c r="E311" s="52">
        <v>0</v>
      </c>
      <c r="F311" s="29">
        <v>1</v>
      </c>
    </row>
    <row r="312" spans="1:6" x14ac:dyDescent="0.25">
      <c r="A312" s="125"/>
      <c r="B312" s="21" t="s">
        <v>263</v>
      </c>
      <c r="C312" s="27" t="s">
        <v>400</v>
      </c>
      <c r="D312" s="52">
        <v>8793.11</v>
      </c>
      <c r="E312" s="52">
        <v>0</v>
      </c>
      <c r="F312" s="29">
        <v>2</v>
      </c>
    </row>
    <row r="313" spans="1:6" x14ac:dyDescent="0.25">
      <c r="A313" s="125"/>
      <c r="B313" s="21" t="s">
        <v>276</v>
      </c>
      <c r="C313" s="27" t="s">
        <v>400</v>
      </c>
      <c r="D313" s="52">
        <v>8794.14</v>
      </c>
      <c r="E313" s="52">
        <v>0</v>
      </c>
      <c r="F313" s="29">
        <v>1</v>
      </c>
    </row>
    <row r="314" spans="1:6" x14ac:dyDescent="0.25">
      <c r="A314" s="125"/>
      <c r="B314" s="21" t="s">
        <v>277</v>
      </c>
      <c r="C314" s="27">
        <v>1</v>
      </c>
      <c r="D314" s="52">
        <v>6838.17</v>
      </c>
      <c r="E314" s="52">
        <v>0</v>
      </c>
      <c r="F314" s="29">
        <v>1</v>
      </c>
    </row>
    <row r="315" spans="1:6" x14ac:dyDescent="0.25">
      <c r="A315" s="125"/>
      <c r="B315" s="21" t="s">
        <v>274</v>
      </c>
      <c r="C315" s="27" t="s">
        <v>338</v>
      </c>
      <c r="D315" s="52">
        <v>7464.41</v>
      </c>
      <c r="E315" s="52">
        <v>0</v>
      </c>
      <c r="F315" s="29">
        <v>1</v>
      </c>
    </row>
    <row r="316" spans="1:6" x14ac:dyDescent="0.25">
      <c r="A316" s="125"/>
      <c r="B316" s="21" t="s">
        <v>267</v>
      </c>
      <c r="C316" s="44" t="s">
        <v>441</v>
      </c>
      <c r="D316" s="52">
        <v>9143.31</v>
      </c>
      <c r="E316" s="52">
        <v>0</v>
      </c>
      <c r="F316" s="29">
        <v>1</v>
      </c>
    </row>
    <row r="317" spans="1:6" x14ac:dyDescent="0.25">
      <c r="A317" s="125"/>
      <c r="B317" s="21" t="s">
        <v>309</v>
      </c>
      <c r="C317" s="27" t="s">
        <v>444</v>
      </c>
      <c r="D317" s="52">
        <v>7750.75</v>
      </c>
      <c r="E317" s="52">
        <v>0</v>
      </c>
      <c r="F317" s="29">
        <v>1</v>
      </c>
    </row>
    <row r="318" spans="1:6" x14ac:dyDescent="0.25">
      <c r="A318" s="125"/>
      <c r="B318" s="21" t="s">
        <v>310</v>
      </c>
      <c r="C318" s="27">
        <v>1</v>
      </c>
      <c r="D318" s="52">
        <v>6838.17</v>
      </c>
      <c r="E318" s="52">
        <v>0</v>
      </c>
      <c r="F318" s="29">
        <v>1</v>
      </c>
    </row>
    <row r="319" spans="1:6" x14ac:dyDescent="0.25">
      <c r="A319" s="125"/>
      <c r="B319" s="21" t="s">
        <v>254</v>
      </c>
      <c r="C319" s="27" t="s">
        <v>409</v>
      </c>
      <c r="D319" s="52">
        <v>6800.06</v>
      </c>
      <c r="E319" s="52">
        <v>0</v>
      </c>
      <c r="F319" s="29">
        <v>2</v>
      </c>
    </row>
    <row r="320" spans="1:6" x14ac:dyDescent="0.25">
      <c r="A320" s="125"/>
      <c r="B320" s="21" t="s">
        <v>255</v>
      </c>
      <c r="C320" s="27" t="s">
        <v>409</v>
      </c>
      <c r="D320" s="52">
        <v>6550.8</v>
      </c>
      <c r="E320" s="52">
        <v>0</v>
      </c>
      <c r="F320" s="29">
        <v>1</v>
      </c>
    </row>
    <row r="321" spans="1:6" ht="15.75" thickBot="1" x14ac:dyDescent="0.3">
      <c r="A321" s="125"/>
      <c r="B321" s="21" t="s">
        <v>266</v>
      </c>
      <c r="C321" s="44" t="s">
        <v>441</v>
      </c>
      <c r="D321" s="52">
        <v>9143.31</v>
      </c>
      <c r="E321" s="52">
        <v>0</v>
      </c>
      <c r="F321" s="53">
        <v>1</v>
      </c>
    </row>
    <row r="322" spans="1:6" ht="15.75" thickBot="1" x14ac:dyDescent="0.3">
      <c r="A322" s="19"/>
      <c r="C322" s="20"/>
      <c r="E322" s="20" t="s">
        <v>30</v>
      </c>
      <c r="F322" s="54">
        <f>SUM(F242:F321)</f>
        <v>176</v>
      </c>
    </row>
    <row r="323" spans="1:6" x14ac:dyDescent="0.25">
      <c r="A323" s="125" t="s">
        <v>324</v>
      </c>
      <c r="B323" s="21" t="s">
        <v>237</v>
      </c>
      <c r="C323" s="26" t="s">
        <v>427</v>
      </c>
      <c r="D323" s="52">
        <v>14322.15</v>
      </c>
      <c r="E323" s="52">
        <v>0</v>
      </c>
      <c r="F323" s="28">
        <v>1</v>
      </c>
    </row>
    <row r="324" spans="1:6" x14ac:dyDescent="0.25">
      <c r="A324" s="125"/>
      <c r="B324" s="21" t="s">
        <v>332</v>
      </c>
      <c r="C324" s="27" t="s">
        <v>427</v>
      </c>
      <c r="D324" s="61">
        <v>13905</v>
      </c>
      <c r="E324" s="52">
        <v>0</v>
      </c>
      <c r="F324" s="29">
        <v>24</v>
      </c>
    </row>
    <row r="325" spans="1:6" x14ac:dyDescent="0.25">
      <c r="A325" s="125"/>
      <c r="B325" s="21" t="s">
        <v>331</v>
      </c>
      <c r="C325" s="27" t="s">
        <v>427</v>
      </c>
      <c r="D325" s="52">
        <v>14322.15</v>
      </c>
      <c r="E325" s="52">
        <v>0</v>
      </c>
      <c r="F325" s="29">
        <v>1</v>
      </c>
    </row>
    <row r="326" spans="1:6" x14ac:dyDescent="0.25">
      <c r="A326" s="125"/>
      <c r="B326" s="21" t="s">
        <v>325</v>
      </c>
      <c r="C326" s="27" t="s">
        <v>428</v>
      </c>
      <c r="D326" s="52">
        <v>49388.5</v>
      </c>
      <c r="E326" s="52">
        <v>0</v>
      </c>
      <c r="F326" s="29">
        <v>1</v>
      </c>
    </row>
    <row r="327" spans="1:6" x14ac:dyDescent="0.25">
      <c r="A327" s="125"/>
      <c r="B327" s="21" t="s">
        <v>333</v>
      </c>
      <c r="C327" s="27">
        <v>20</v>
      </c>
      <c r="D327" s="52">
        <v>27004.54</v>
      </c>
      <c r="E327" s="52">
        <v>0</v>
      </c>
      <c r="F327" s="29">
        <v>2</v>
      </c>
    </row>
    <row r="328" spans="1:6" x14ac:dyDescent="0.25">
      <c r="A328" s="125"/>
      <c r="B328" s="21" t="s">
        <v>326</v>
      </c>
      <c r="C328" s="26" t="s">
        <v>427</v>
      </c>
      <c r="D328" s="61">
        <v>13905</v>
      </c>
      <c r="E328" s="52">
        <v>0</v>
      </c>
      <c r="F328" s="29">
        <v>91</v>
      </c>
    </row>
    <row r="329" spans="1:6" x14ac:dyDescent="0.25">
      <c r="A329" s="125"/>
      <c r="B329" s="21" t="s">
        <v>330</v>
      </c>
      <c r="C329" s="27" t="s">
        <v>354</v>
      </c>
      <c r="D329" s="52">
        <v>19537.04</v>
      </c>
      <c r="E329" s="52">
        <v>0</v>
      </c>
      <c r="F329" s="29">
        <v>1</v>
      </c>
    </row>
    <row r="330" spans="1:6" x14ac:dyDescent="0.25">
      <c r="A330" s="125"/>
      <c r="B330" s="21" t="s">
        <v>329</v>
      </c>
      <c r="C330" s="51" t="s">
        <v>427</v>
      </c>
      <c r="D330" s="52">
        <v>14322.15</v>
      </c>
      <c r="E330" s="52">
        <v>0</v>
      </c>
      <c r="F330" s="29">
        <v>2</v>
      </c>
    </row>
    <row r="331" spans="1:6" x14ac:dyDescent="0.25">
      <c r="A331" s="125"/>
      <c r="B331" s="21" t="s">
        <v>328</v>
      </c>
      <c r="C331" s="27" t="s">
        <v>429</v>
      </c>
      <c r="D331" s="52">
        <v>16307.99</v>
      </c>
      <c r="E331" s="52">
        <v>0</v>
      </c>
      <c r="F331" s="29">
        <v>2</v>
      </c>
    </row>
    <row r="332" spans="1:6" ht="15.75" thickBot="1" x14ac:dyDescent="0.3">
      <c r="A332" s="125"/>
      <c r="B332" s="21" t="s">
        <v>327</v>
      </c>
      <c r="C332" s="27" t="s">
        <v>427</v>
      </c>
      <c r="D332" s="52">
        <v>14322.15</v>
      </c>
      <c r="E332" s="52">
        <v>0</v>
      </c>
      <c r="F332" s="53">
        <v>2</v>
      </c>
    </row>
    <row r="333" spans="1:6" ht="15.75" thickBot="1" x14ac:dyDescent="0.3">
      <c r="A333" s="19"/>
      <c r="C333" s="20"/>
      <c r="E333" s="20" t="s">
        <v>30</v>
      </c>
      <c r="F333" s="54">
        <f>SUM(F323:F332)</f>
        <v>127</v>
      </c>
    </row>
    <row r="334" spans="1:6" ht="15.75" thickBot="1" x14ac:dyDescent="0.3">
      <c r="A334" s="19"/>
      <c r="B334" s="19"/>
      <c r="C334" s="19"/>
      <c r="D334" s="19"/>
      <c r="E334" s="19"/>
      <c r="F334" s="19"/>
    </row>
    <row r="335" spans="1:6" ht="15.75" thickBot="1" x14ac:dyDescent="0.3">
      <c r="A335" s="19"/>
      <c r="C335" s="20"/>
      <c r="E335" s="20" t="s">
        <v>334</v>
      </c>
      <c r="F335" s="62">
        <f>13+11+18+4+24+81+38+74+62+8+56+176+127</f>
        <v>692</v>
      </c>
    </row>
  </sheetData>
  <mergeCells count="15">
    <mergeCell ref="A36:A39"/>
    <mergeCell ref="A1:F1"/>
    <mergeCell ref="A4:F4"/>
    <mergeCell ref="A7:A8"/>
    <mergeCell ref="A10:A19"/>
    <mergeCell ref="A21:A34"/>
    <mergeCell ref="A217:A240"/>
    <mergeCell ref="A242:A321"/>
    <mergeCell ref="A323:A332"/>
    <mergeCell ref="A41:A56"/>
    <mergeCell ref="A58:A101"/>
    <mergeCell ref="A103:A127"/>
    <mergeCell ref="A129:A170"/>
    <mergeCell ref="A172:A207"/>
    <mergeCell ref="A209:A215"/>
  </mergeCells>
  <pageMargins left="0.7" right="0.7" top="0.75" bottom="0.75" header="0.3" footer="0.3"/>
  <pageSetup orientation="portrait" verticalDpi="0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H26"/>
  <sheetViews>
    <sheetView workbookViewId="0">
      <selection sqref="A1:H7"/>
    </sheetView>
  </sheetViews>
  <sheetFormatPr baseColWidth="10" defaultRowHeight="15" x14ac:dyDescent="0.25"/>
  <cols>
    <col min="1" max="1" width="52.140625" customWidth="1"/>
    <col min="2" max="2" width="15" customWidth="1"/>
    <col min="4" max="4" width="14.42578125" customWidth="1"/>
    <col min="5" max="5" width="12.85546875" customWidth="1"/>
    <col min="6" max="6" width="14.5703125" customWidth="1"/>
    <col min="7" max="7" width="12.42578125" customWidth="1"/>
    <col min="8" max="8" width="12.85546875" customWidth="1"/>
  </cols>
  <sheetData>
    <row r="1" spans="1:8" x14ac:dyDescent="0.25">
      <c r="A1" s="118" t="s">
        <v>9</v>
      </c>
      <c r="B1" s="118"/>
      <c r="C1" s="118"/>
      <c r="D1" s="118"/>
      <c r="E1" s="118"/>
      <c r="F1" s="118"/>
      <c r="G1" s="118"/>
      <c r="H1" s="118"/>
    </row>
    <row r="2" spans="1:8" x14ac:dyDescent="0.25">
      <c r="A2" s="118"/>
      <c r="B2" s="118"/>
      <c r="C2" s="118"/>
      <c r="D2" s="118"/>
      <c r="E2" s="118"/>
      <c r="F2" s="118"/>
      <c r="G2" s="118"/>
      <c r="H2" s="118"/>
    </row>
    <row r="3" spans="1:8" x14ac:dyDescent="0.25">
      <c r="A3" s="118"/>
      <c r="B3" s="118"/>
      <c r="C3" s="118"/>
      <c r="D3" s="118"/>
      <c r="E3" s="118"/>
      <c r="F3" s="118"/>
      <c r="G3" s="118"/>
      <c r="H3" s="118"/>
    </row>
    <row r="4" spans="1:8" x14ac:dyDescent="0.25">
      <c r="A4" s="118"/>
      <c r="B4" s="118"/>
      <c r="C4" s="118"/>
      <c r="D4" s="118"/>
      <c r="E4" s="118"/>
      <c r="F4" s="118"/>
      <c r="G4" s="118"/>
      <c r="H4" s="118"/>
    </row>
    <row r="5" spans="1:8" x14ac:dyDescent="0.25">
      <c r="A5" s="118"/>
      <c r="B5" s="118"/>
      <c r="C5" s="118"/>
      <c r="D5" s="118"/>
      <c r="E5" s="118"/>
      <c r="F5" s="118"/>
      <c r="G5" s="118"/>
      <c r="H5" s="118"/>
    </row>
    <row r="6" spans="1:8" x14ac:dyDescent="0.25">
      <c r="A6" s="120" t="s">
        <v>23</v>
      </c>
      <c r="B6" s="120"/>
      <c r="C6" s="120"/>
      <c r="D6" s="120"/>
      <c r="E6" s="120"/>
      <c r="F6" s="120"/>
      <c r="G6" s="120"/>
      <c r="H6" s="120"/>
    </row>
    <row r="7" spans="1:8" x14ac:dyDescent="0.25">
      <c r="A7" s="120"/>
      <c r="B7" s="120"/>
      <c r="C7" s="120"/>
      <c r="D7" s="120"/>
      <c r="E7" s="120"/>
      <c r="F7" s="120"/>
      <c r="G7" s="120"/>
      <c r="H7" s="120"/>
    </row>
    <row r="8" spans="1:8" ht="18.75" thickBot="1" x14ac:dyDescent="0.3">
      <c r="A8" s="66"/>
      <c r="B8" s="66"/>
      <c r="C8" s="66"/>
      <c r="D8" s="66"/>
      <c r="E8" s="66"/>
      <c r="F8" s="66"/>
      <c r="G8" s="66"/>
      <c r="H8" s="66"/>
    </row>
    <row r="9" spans="1:8" ht="18.75" thickBot="1" x14ac:dyDescent="0.3">
      <c r="A9" s="66"/>
      <c r="B9" s="128" t="s">
        <v>19</v>
      </c>
      <c r="C9" s="129"/>
      <c r="D9" s="128" t="s">
        <v>20</v>
      </c>
      <c r="E9" s="129"/>
      <c r="F9" s="66"/>
      <c r="G9" s="66"/>
      <c r="H9" s="66"/>
    </row>
    <row r="10" spans="1:8" ht="29.25" thickBot="1" x14ac:dyDescent="0.3">
      <c r="A10" s="98"/>
      <c r="B10" s="100" t="s">
        <v>1</v>
      </c>
      <c r="C10" s="100" t="s">
        <v>0</v>
      </c>
      <c r="D10" s="100" t="s">
        <v>21</v>
      </c>
      <c r="E10" s="100" t="s">
        <v>22</v>
      </c>
      <c r="F10" s="101" t="s">
        <v>2</v>
      </c>
      <c r="G10" s="101" t="s">
        <v>3</v>
      </c>
      <c r="H10" s="101" t="s">
        <v>4</v>
      </c>
    </row>
    <row r="11" spans="1:8" x14ac:dyDescent="0.25">
      <c r="A11" s="5" t="s">
        <v>6</v>
      </c>
      <c r="B11" s="5">
        <v>12</v>
      </c>
      <c r="C11" s="5">
        <v>0</v>
      </c>
      <c r="D11" s="5">
        <v>0</v>
      </c>
      <c r="E11" s="5">
        <v>1</v>
      </c>
      <c r="F11" s="6">
        <v>0</v>
      </c>
      <c r="G11" s="6">
        <f>E11+C11+B11</f>
        <v>13</v>
      </c>
      <c r="H11" s="6">
        <f>G11+F11</f>
        <v>13</v>
      </c>
    </row>
    <row r="12" spans="1:8" x14ac:dyDescent="0.25">
      <c r="A12" s="7" t="s">
        <v>5</v>
      </c>
      <c r="B12" s="7">
        <v>3</v>
      </c>
      <c r="C12" s="7">
        <v>0</v>
      </c>
      <c r="D12" s="7">
        <v>0</v>
      </c>
      <c r="E12" s="7">
        <v>7</v>
      </c>
      <c r="F12" s="8">
        <v>1</v>
      </c>
      <c r="G12" s="6">
        <f t="shared" ref="G12:G20" si="0">E12+C12+B12</f>
        <v>10</v>
      </c>
      <c r="H12" s="6">
        <f t="shared" ref="H12:H23" si="1">G12+F12</f>
        <v>11</v>
      </c>
    </row>
    <row r="13" spans="1:8" x14ac:dyDescent="0.25">
      <c r="A13" s="7" t="s">
        <v>7</v>
      </c>
      <c r="B13" s="7">
        <v>8</v>
      </c>
      <c r="C13" s="7">
        <v>3</v>
      </c>
      <c r="D13" s="7">
        <v>3</v>
      </c>
      <c r="E13" s="7">
        <v>7</v>
      </c>
      <c r="F13" s="8">
        <v>0</v>
      </c>
      <c r="G13" s="6">
        <f t="shared" si="0"/>
        <v>18</v>
      </c>
      <c r="H13" s="6">
        <f t="shared" si="1"/>
        <v>18</v>
      </c>
    </row>
    <row r="14" spans="1:8" x14ac:dyDescent="0.25">
      <c r="A14" s="7" t="s">
        <v>11</v>
      </c>
      <c r="B14" s="7">
        <v>4</v>
      </c>
      <c r="C14" s="7">
        <v>0</v>
      </c>
      <c r="D14" s="7">
        <v>0</v>
      </c>
      <c r="E14" s="7">
        <v>1</v>
      </c>
      <c r="F14" s="8">
        <v>0</v>
      </c>
      <c r="G14" s="6">
        <f t="shared" si="0"/>
        <v>5</v>
      </c>
      <c r="H14" s="6">
        <f t="shared" si="1"/>
        <v>5</v>
      </c>
    </row>
    <row r="15" spans="1:8" x14ac:dyDescent="0.25">
      <c r="A15" s="7" t="s">
        <v>12</v>
      </c>
      <c r="B15" s="7">
        <v>5</v>
      </c>
      <c r="C15" s="7">
        <v>2</v>
      </c>
      <c r="D15" s="7">
        <v>2</v>
      </c>
      <c r="E15" s="7">
        <v>17</v>
      </c>
      <c r="F15" s="8">
        <v>0</v>
      </c>
      <c r="G15" s="6">
        <f>E15+D15+B15</f>
        <v>24</v>
      </c>
      <c r="H15" s="6">
        <f t="shared" si="1"/>
        <v>24</v>
      </c>
    </row>
    <row r="16" spans="1:8" x14ac:dyDescent="0.25">
      <c r="A16" s="7" t="s">
        <v>8</v>
      </c>
      <c r="B16" s="7">
        <v>10</v>
      </c>
      <c r="C16" s="7">
        <v>19</v>
      </c>
      <c r="D16" s="7">
        <v>19</v>
      </c>
      <c r="E16" s="7">
        <v>52</v>
      </c>
      <c r="F16" s="8">
        <v>1</v>
      </c>
      <c r="G16" s="6">
        <f>E16+D16+B16</f>
        <v>81</v>
      </c>
      <c r="H16" s="6">
        <f t="shared" si="1"/>
        <v>82</v>
      </c>
    </row>
    <row r="17" spans="1:8" x14ac:dyDescent="0.25">
      <c r="A17" s="7" t="s">
        <v>13</v>
      </c>
      <c r="B17" s="7">
        <v>3</v>
      </c>
      <c r="C17" s="7">
        <v>5</v>
      </c>
      <c r="D17" s="7">
        <v>5</v>
      </c>
      <c r="E17" s="7">
        <v>30</v>
      </c>
      <c r="F17" s="8">
        <v>0</v>
      </c>
      <c r="G17" s="6">
        <f>E17+D17+B17</f>
        <v>38</v>
      </c>
      <c r="H17" s="6">
        <f t="shared" si="1"/>
        <v>38</v>
      </c>
    </row>
    <row r="18" spans="1:8" x14ac:dyDescent="0.25">
      <c r="A18" s="12" t="s">
        <v>14</v>
      </c>
      <c r="B18" s="12">
        <v>6</v>
      </c>
      <c r="C18" s="12">
        <v>16</v>
      </c>
      <c r="D18" s="12">
        <v>16</v>
      </c>
      <c r="E18" s="12">
        <v>52</v>
      </c>
      <c r="F18" s="13">
        <v>3</v>
      </c>
      <c r="G18" s="6">
        <f>E18+D18+B18</f>
        <v>74</v>
      </c>
      <c r="H18" s="6">
        <f t="shared" si="1"/>
        <v>77</v>
      </c>
    </row>
    <row r="19" spans="1:8" x14ac:dyDescent="0.25">
      <c r="A19" s="12" t="s">
        <v>15</v>
      </c>
      <c r="B19" s="12">
        <v>8</v>
      </c>
      <c r="C19" s="12">
        <v>15</v>
      </c>
      <c r="D19" s="12">
        <v>15</v>
      </c>
      <c r="E19" s="12">
        <v>39</v>
      </c>
      <c r="F19" s="13">
        <v>0</v>
      </c>
      <c r="G19" s="6">
        <f>E19+D19+B19</f>
        <v>62</v>
      </c>
      <c r="H19" s="6">
        <f t="shared" si="1"/>
        <v>62</v>
      </c>
    </row>
    <row r="20" spans="1:8" x14ac:dyDescent="0.25">
      <c r="A20" s="7" t="s">
        <v>16</v>
      </c>
      <c r="B20" s="7">
        <v>2</v>
      </c>
      <c r="C20" s="7">
        <v>0</v>
      </c>
      <c r="D20" s="7">
        <v>0</v>
      </c>
      <c r="E20" s="7">
        <v>6</v>
      </c>
      <c r="F20" s="8">
        <v>0</v>
      </c>
      <c r="G20" s="6">
        <f t="shared" si="0"/>
        <v>8</v>
      </c>
      <c r="H20" s="6">
        <f t="shared" si="1"/>
        <v>8</v>
      </c>
    </row>
    <row r="21" spans="1:8" x14ac:dyDescent="0.25">
      <c r="A21" s="7" t="s">
        <v>451</v>
      </c>
      <c r="B21" s="7">
        <v>5</v>
      </c>
      <c r="C21" s="7">
        <v>16</v>
      </c>
      <c r="D21" s="7">
        <v>16</v>
      </c>
      <c r="E21" s="7">
        <v>35</v>
      </c>
      <c r="F21" s="8">
        <v>1</v>
      </c>
      <c r="G21" s="6">
        <f>E21+C21+B21</f>
        <v>56</v>
      </c>
      <c r="H21" s="6">
        <f t="shared" si="1"/>
        <v>57</v>
      </c>
    </row>
    <row r="22" spans="1:8" x14ac:dyDescent="0.25">
      <c r="A22" s="7" t="s">
        <v>17</v>
      </c>
      <c r="B22" s="7">
        <v>5</v>
      </c>
      <c r="C22" s="7">
        <v>63</v>
      </c>
      <c r="D22" s="7">
        <v>63</v>
      </c>
      <c r="E22" s="7">
        <v>108</v>
      </c>
      <c r="F22" s="8">
        <v>3</v>
      </c>
      <c r="G22" s="6">
        <f>E22+D22+B22</f>
        <v>176</v>
      </c>
      <c r="H22" s="6">
        <f t="shared" si="1"/>
        <v>179</v>
      </c>
    </row>
    <row r="23" spans="1:8" ht="15.75" thickBot="1" x14ac:dyDescent="0.3">
      <c r="A23" s="7" t="s">
        <v>18</v>
      </c>
      <c r="B23" s="7">
        <v>6</v>
      </c>
      <c r="C23" s="7">
        <v>1</v>
      </c>
      <c r="D23" s="7">
        <v>1</v>
      </c>
      <c r="E23" s="7">
        <v>120</v>
      </c>
      <c r="F23" s="9">
        <v>2</v>
      </c>
      <c r="G23" s="6">
        <f>E23+D23+B23</f>
        <v>127</v>
      </c>
      <c r="H23" s="6">
        <f t="shared" si="1"/>
        <v>129</v>
      </c>
    </row>
    <row r="24" spans="1:8" ht="15.75" thickBot="1" x14ac:dyDescent="0.3">
      <c r="A24" s="10"/>
      <c r="B24" s="10">
        <f t="shared" ref="B24:F24" si="2">SUM(B11:B23)</f>
        <v>77</v>
      </c>
      <c r="C24" s="10">
        <f t="shared" si="2"/>
        <v>140</v>
      </c>
      <c r="D24" s="10">
        <f t="shared" si="2"/>
        <v>140</v>
      </c>
      <c r="E24" s="10">
        <f t="shared" si="2"/>
        <v>475</v>
      </c>
      <c r="F24" s="11">
        <f t="shared" si="2"/>
        <v>11</v>
      </c>
      <c r="G24" s="11">
        <f>SUM(G11:G23)</f>
        <v>692</v>
      </c>
      <c r="H24" s="11">
        <f>SUM(H11:H23)</f>
        <v>703</v>
      </c>
    </row>
    <row r="26" spans="1:8" x14ac:dyDescent="0.25">
      <c r="E26" s="16"/>
    </row>
  </sheetData>
  <mergeCells count="4">
    <mergeCell ref="A1:H5"/>
    <mergeCell ref="A6:H7"/>
    <mergeCell ref="B9:C9"/>
    <mergeCell ref="D9:E9"/>
  </mergeCell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H24"/>
  <sheetViews>
    <sheetView workbookViewId="0">
      <selection activeCell="A10" sqref="A10:H10"/>
    </sheetView>
  </sheetViews>
  <sheetFormatPr baseColWidth="10" defaultRowHeight="15" x14ac:dyDescent="0.25"/>
  <cols>
    <col min="1" max="1" width="52.7109375" customWidth="1"/>
    <col min="2" max="2" width="15.42578125" customWidth="1"/>
    <col min="4" max="4" width="16.85546875" customWidth="1"/>
    <col min="5" max="5" width="13.42578125" customWidth="1"/>
    <col min="6" max="6" width="13.140625" customWidth="1"/>
    <col min="7" max="7" width="13.85546875" customWidth="1"/>
    <col min="8" max="8" width="13.5703125" customWidth="1"/>
  </cols>
  <sheetData>
    <row r="1" spans="1:8" x14ac:dyDescent="0.25">
      <c r="A1" s="118" t="s">
        <v>9</v>
      </c>
      <c r="B1" s="118"/>
      <c r="C1" s="118"/>
      <c r="D1" s="118"/>
      <c r="E1" s="118"/>
      <c r="F1" s="118"/>
      <c r="G1" s="118"/>
      <c r="H1" s="118"/>
    </row>
    <row r="2" spans="1:8" x14ac:dyDescent="0.25">
      <c r="A2" s="118"/>
      <c r="B2" s="118"/>
      <c r="C2" s="118"/>
      <c r="D2" s="118"/>
      <c r="E2" s="118"/>
      <c r="F2" s="118"/>
      <c r="G2" s="118"/>
      <c r="H2" s="118"/>
    </row>
    <row r="3" spans="1:8" x14ac:dyDescent="0.25">
      <c r="A3" s="118"/>
      <c r="B3" s="118"/>
      <c r="C3" s="118"/>
      <c r="D3" s="118"/>
      <c r="E3" s="118"/>
      <c r="F3" s="118"/>
      <c r="G3" s="118"/>
      <c r="H3" s="118"/>
    </row>
    <row r="4" spans="1:8" x14ac:dyDescent="0.25">
      <c r="A4" s="118"/>
      <c r="B4" s="118"/>
      <c r="C4" s="118"/>
      <c r="D4" s="118"/>
      <c r="E4" s="118"/>
      <c r="F4" s="118"/>
      <c r="G4" s="118"/>
      <c r="H4" s="118"/>
    </row>
    <row r="5" spans="1:8" x14ac:dyDescent="0.25">
      <c r="A5" s="118"/>
      <c r="B5" s="118"/>
      <c r="C5" s="118"/>
      <c r="D5" s="118"/>
      <c r="E5" s="118"/>
      <c r="F5" s="118"/>
      <c r="G5" s="118"/>
      <c r="H5" s="118"/>
    </row>
    <row r="6" spans="1:8" x14ac:dyDescent="0.25">
      <c r="A6" s="120" t="s">
        <v>23</v>
      </c>
      <c r="B6" s="120"/>
      <c r="C6" s="120"/>
      <c r="D6" s="120"/>
      <c r="E6" s="120"/>
      <c r="F6" s="120"/>
      <c r="G6" s="120"/>
      <c r="H6" s="120"/>
    </row>
    <row r="7" spans="1:8" x14ac:dyDescent="0.25">
      <c r="A7" s="120"/>
      <c r="B7" s="120"/>
      <c r="C7" s="120"/>
      <c r="D7" s="120"/>
      <c r="E7" s="120"/>
      <c r="F7" s="120"/>
      <c r="G7" s="120"/>
      <c r="H7" s="120"/>
    </row>
    <row r="8" spans="1:8" ht="15.75" thickBot="1" x14ac:dyDescent="0.3"/>
    <row r="9" spans="1:8" ht="18.75" thickBot="1" x14ac:dyDescent="0.3">
      <c r="A9" s="66"/>
      <c r="B9" s="128" t="s">
        <v>19</v>
      </c>
      <c r="C9" s="129"/>
      <c r="D9" s="128" t="s">
        <v>20</v>
      </c>
      <c r="E9" s="129"/>
      <c r="F9" s="66"/>
      <c r="G9" s="66"/>
      <c r="H9" s="66"/>
    </row>
    <row r="10" spans="1:8" ht="29.25" thickBot="1" x14ac:dyDescent="0.3">
      <c r="A10" s="98"/>
      <c r="B10" s="100" t="s">
        <v>1</v>
      </c>
      <c r="C10" s="100" t="s">
        <v>0</v>
      </c>
      <c r="D10" s="100" t="s">
        <v>21</v>
      </c>
      <c r="E10" s="100" t="s">
        <v>22</v>
      </c>
      <c r="F10" s="101" t="s">
        <v>2</v>
      </c>
      <c r="G10" s="101" t="s">
        <v>3</v>
      </c>
      <c r="H10" s="101" t="s">
        <v>4</v>
      </c>
    </row>
    <row r="11" spans="1:8" x14ac:dyDescent="0.25">
      <c r="A11" s="5" t="s">
        <v>6</v>
      </c>
      <c r="B11" s="5">
        <v>12</v>
      </c>
      <c r="C11" s="5">
        <v>0</v>
      </c>
      <c r="D11" s="5">
        <v>0</v>
      </c>
      <c r="E11" s="5">
        <v>1</v>
      </c>
      <c r="F11" s="6">
        <v>0</v>
      </c>
      <c r="G11" s="6">
        <f>E11+C11+B11</f>
        <v>13</v>
      </c>
      <c r="H11" s="6">
        <f>G11+F11</f>
        <v>13</v>
      </c>
    </row>
    <row r="12" spans="1:8" x14ac:dyDescent="0.25">
      <c r="A12" s="7" t="s">
        <v>5</v>
      </c>
      <c r="B12" s="7">
        <v>3</v>
      </c>
      <c r="C12" s="7">
        <v>0</v>
      </c>
      <c r="D12" s="7">
        <v>0</v>
      </c>
      <c r="E12" s="7">
        <v>7</v>
      </c>
      <c r="F12" s="8">
        <v>1</v>
      </c>
      <c r="G12" s="6">
        <f t="shared" ref="G12:G20" si="0">E12+C12+B12</f>
        <v>10</v>
      </c>
      <c r="H12" s="6">
        <f t="shared" ref="H12:H23" si="1">G12+F12</f>
        <v>11</v>
      </c>
    </row>
    <row r="13" spans="1:8" x14ac:dyDescent="0.25">
      <c r="A13" s="7" t="s">
        <v>7</v>
      </c>
      <c r="B13" s="7">
        <v>8</v>
      </c>
      <c r="C13" s="7">
        <v>3</v>
      </c>
      <c r="D13" s="7">
        <v>3</v>
      </c>
      <c r="E13" s="7">
        <v>6</v>
      </c>
      <c r="F13" s="8">
        <v>1</v>
      </c>
      <c r="G13" s="6">
        <f t="shared" si="0"/>
        <v>17</v>
      </c>
      <c r="H13" s="6">
        <f t="shared" si="1"/>
        <v>18</v>
      </c>
    </row>
    <row r="14" spans="1:8" x14ac:dyDescent="0.25">
      <c r="A14" s="7" t="s">
        <v>11</v>
      </c>
      <c r="B14" s="7">
        <v>4</v>
      </c>
      <c r="C14" s="7">
        <v>0</v>
      </c>
      <c r="D14" s="7">
        <v>0</v>
      </c>
      <c r="E14" s="7">
        <v>1</v>
      </c>
      <c r="F14" s="8">
        <v>0</v>
      </c>
      <c r="G14" s="6">
        <f t="shared" si="0"/>
        <v>5</v>
      </c>
      <c r="H14" s="6">
        <f t="shared" si="1"/>
        <v>5</v>
      </c>
    </row>
    <row r="15" spans="1:8" x14ac:dyDescent="0.25">
      <c r="A15" s="7" t="s">
        <v>12</v>
      </c>
      <c r="B15" s="7">
        <v>5</v>
      </c>
      <c r="C15" s="7">
        <v>2</v>
      </c>
      <c r="D15" s="7">
        <v>2</v>
      </c>
      <c r="E15" s="7">
        <v>17</v>
      </c>
      <c r="F15" s="8">
        <v>0</v>
      </c>
      <c r="G15" s="6">
        <f>E15+D15+B15</f>
        <v>24</v>
      </c>
      <c r="H15" s="6">
        <f t="shared" si="1"/>
        <v>24</v>
      </c>
    </row>
    <row r="16" spans="1:8" x14ac:dyDescent="0.25">
      <c r="A16" s="7" t="s">
        <v>8</v>
      </c>
      <c r="B16" s="7">
        <v>10</v>
      </c>
      <c r="C16" s="7">
        <v>19</v>
      </c>
      <c r="D16" s="7">
        <v>19</v>
      </c>
      <c r="E16" s="7">
        <v>51</v>
      </c>
      <c r="F16" s="8">
        <v>2</v>
      </c>
      <c r="G16" s="6">
        <f>E16+D16+B16</f>
        <v>80</v>
      </c>
      <c r="H16" s="6">
        <f t="shared" si="1"/>
        <v>82</v>
      </c>
    </row>
    <row r="17" spans="1:8" x14ac:dyDescent="0.25">
      <c r="A17" s="7" t="s">
        <v>13</v>
      </c>
      <c r="B17" s="7">
        <v>3</v>
      </c>
      <c r="C17" s="7">
        <v>5</v>
      </c>
      <c r="D17" s="7">
        <v>5</v>
      </c>
      <c r="E17" s="7">
        <v>30</v>
      </c>
      <c r="F17" s="8">
        <v>0</v>
      </c>
      <c r="G17" s="6">
        <f>E17+D17+B17</f>
        <v>38</v>
      </c>
      <c r="H17" s="6">
        <f t="shared" si="1"/>
        <v>38</v>
      </c>
    </row>
    <row r="18" spans="1:8" x14ac:dyDescent="0.25">
      <c r="A18" s="12" t="s">
        <v>14</v>
      </c>
      <c r="B18" s="12">
        <v>6</v>
      </c>
      <c r="C18" s="12">
        <v>16</v>
      </c>
      <c r="D18" s="12">
        <v>16</v>
      </c>
      <c r="E18" s="12">
        <v>60</v>
      </c>
      <c r="F18" s="13">
        <v>4</v>
      </c>
      <c r="G18" s="6">
        <f>E18+D18+B18</f>
        <v>82</v>
      </c>
      <c r="H18" s="6">
        <f t="shared" si="1"/>
        <v>86</v>
      </c>
    </row>
    <row r="19" spans="1:8" x14ac:dyDescent="0.25">
      <c r="A19" s="12" t="s">
        <v>15</v>
      </c>
      <c r="B19" s="12">
        <v>8</v>
      </c>
      <c r="C19" s="12">
        <v>15</v>
      </c>
      <c r="D19" s="12">
        <v>15</v>
      </c>
      <c r="E19" s="12">
        <v>39</v>
      </c>
      <c r="F19" s="13">
        <v>0</v>
      </c>
      <c r="G19" s="6">
        <f>E19+D19+B19</f>
        <v>62</v>
      </c>
      <c r="H19" s="6">
        <f t="shared" si="1"/>
        <v>62</v>
      </c>
    </row>
    <row r="20" spans="1:8" x14ac:dyDescent="0.25">
      <c r="A20" s="7" t="s">
        <v>16</v>
      </c>
      <c r="B20" s="7">
        <v>1</v>
      </c>
      <c r="C20" s="7">
        <v>0</v>
      </c>
      <c r="D20" s="7">
        <v>0</v>
      </c>
      <c r="E20" s="7">
        <v>6</v>
      </c>
      <c r="F20" s="8">
        <v>1</v>
      </c>
      <c r="G20" s="6">
        <f t="shared" si="0"/>
        <v>7</v>
      </c>
      <c r="H20" s="6">
        <f t="shared" si="1"/>
        <v>8</v>
      </c>
    </row>
    <row r="21" spans="1:8" x14ac:dyDescent="0.25">
      <c r="A21" s="7" t="s">
        <v>451</v>
      </c>
      <c r="B21" s="7">
        <v>5</v>
      </c>
      <c r="C21" s="7">
        <v>16</v>
      </c>
      <c r="D21" s="7">
        <v>16</v>
      </c>
      <c r="E21" s="7">
        <v>36</v>
      </c>
      <c r="F21" s="8">
        <v>1</v>
      </c>
      <c r="G21" s="6">
        <f>E21+C21+B21</f>
        <v>57</v>
      </c>
      <c r="H21" s="6">
        <f t="shared" si="1"/>
        <v>58</v>
      </c>
    </row>
    <row r="22" spans="1:8" x14ac:dyDescent="0.25">
      <c r="A22" s="7" t="s">
        <v>17</v>
      </c>
      <c r="B22" s="7">
        <v>5</v>
      </c>
      <c r="C22" s="7">
        <v>63</v>
      </c>
      <c r="D22" s="7">
        <v>63</v>
      </c>
      <c r="E22" s="7">
        <v>110</v>
      </c>
      <c r="F22" s="8">
        <v>3</v>
      </c>
      <c r="G22" s="6">
        <f>E22+D22+B22</f>
        <v>178</v>
      </c>
      <c r="H22" s="6">
        <f t="shared" si="1"/>
        <v>181</v>
      </c>
    </row>
    <row r="23" spans="1:8" ht="15.75" thickBot="1" x14ac:dyDescent="0.3">
      <c r="A23" s="7" t="s">
        <v>18</v>
      </c>
      <c r="B23" s="7">
        <v>6</v>
      </c>
      <c r="C23" s="7">
        <v>1</v>
      </c>
      <c r="D23" s="7">
        <v>1</v>
      </c>
      <c r="E23" s="7">
        <v>117</v>
      </c>
      <c r="F23" s="9">
        <v>5</v>
      </c>
      <c r="G23" s="6">
        <f>E23+D23+B23</f>
        <v>124</v>
      </c>
      <c r="H23" s="6">
        <f t="shared" si="1"/>
        <v>129</v>
      </c>
    </row>
    <row r="24" spans="1:8" ht="15.75" thickBot="1" x14ac:dyDescent="0.3">
      <c r="A24" s="10"/>
      <c r="B24" s="10">
        <f t="shared" ref="B24:F24" si="2">SUM(B11:B23)</f>
        <v>76</v>
      </c>
      <c r="C24" s="10">
        <f t="shared" si="2"/>
        <v>140</v>
      </c>
      <c r="D24" s="10">
        <f t="shared" si="2"/>
        <v>140</v>
      </c>
      <c r="E24" s="10">
        <f t="shared" si="2"/>
        <v>481</v>
      </c>
      <c r="F24" s="11">
        <f t="shared" si="2"/>
        <v>18</v>
      </c>
      <c r="G24" s="11">
        <f>SUM(G11:G23)</f>
        <v>697</v>
      </c>
      <c r="H24" s="11">
        <f>SUM(H11:H23)</f>
        <v>715</v>
      </c>
    </row>
  </sheetData>
  <mergeCells count="4">
    <mergeCell ref="B9:C9"/>
    <mergeCell ref="D9:E9"/>
    <mergeCell ref="A1:H5"/>
    <mergeCell ref="A6:H7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D22"/>
  <sheetViews>
    <sheetView workbookViewId="0">
      <selection activeCell="F30" sqref="F30"/>
    </sheetView>
  </sheetViews>
  <sheetFormatPr baseColWidth="10" defaultRowHeight="15" x14ac:dyDescent="0.25"/>
  <cols>
    <col min="1" max="1" width="56" customWidth="1"/>
    <col min="2" max="3" width="18" customWidth="1"/>
    <col min="4" max="4" width="20.42578125" customWidth="1"/>
  </cols>
  <sheetData>
    <row r="1" spans="1:4" x14ac:dyDescent="0.25">
      <c r="A1" s="118" t="s">
        <v>9</v>
      </c>
      <c r="B1" s="118"/>
      <c r="C1" s="118"/>
      <c r="D1" s="118"/>
    </row>
    <row r="2" spans="1:4" x14ac:dyDescent="0.25">
      <c r="A2" s="118"/>
      <c r="B2" s="118"/>
      <c r="C2" s="118"/>
      <c r="D2" s="118"/>
    </row>
    <row r="3" spans="1:4" x14ac:dyDescent="0.25">
      <c r="A3" s="118"/>
      <c r="B3" s="118"/>
      <c r="C3" s="118"/>
      <c r="D3" s="118"/>
    </row>
    <row r="4" spans="1:4" x14ac:dyDescent="0.25">
      <c r="A4" s="118"/>
      <c r="B4" s="118"/>
      <c r="C4" s="118"/>
      <c r="D4" s="118"/>
    </row>
    <row r="5" spans="1:4" x14ac:dyDescent="0.25">
      <c r="A5" s="118"/>
      <c r="B5" s="118"/>
      <c r="C5" s="118"/>
      <c r="D5" s="118"/>
    </row>
    <row r="6" spans="1:4" x14ac:dyDescent="0.25">
      <c r="A6" s="120" t="s">
        <v>10</v>
      </c>
      <c r="B6" s="120"/>
      <c r="C6" s="120"/>
      <c r="D6" s="120"/>
    </row>
    <row r="7" spans="1:4" x14ac:dyDescent="0.25">
      <c r="A7" s="120"/>
      <c r="B7" s="120"/>
      <c r="C7" s="120"/>
      <c r="D7" s="120"/>
    </row>
    <row r="8" spans="1:4" ht="31.5" x14ac:dyDescent="0.25">
      <c r="A8" s="98"/>
      <c r="B8" s="99" t="s">
        <v>2</v>
      </c>
      <c r="C8" s="99" t="s">
        <v>3</v>
      </c>
      <c r="D8" s="99" t="s">
        <v>4</v>
      </c>
    </row>
    <row r="9" spans="1:4" x14ac:dyDescent="0.25">
      <c r="A9" s="5" t="s">
        <v>6</v>
      </c>
      <c r="B9" s="6">
        <v>0</v>
      </c>
      <c r="C9" s="6">
        <v>13</v>
      </c>
      <c r="D9" s="6">
        <f>B9+C9</f>
        <v>13</v>
      </c>
    </row>
    <row r="10" spans="1:4" x14ac:dyDescent="0.25">
      <c r="A10" s="7" t="s">
        <v>5</v>
      </c>
      <c r="B10" s="8">
        <v>2</v>
      </c>
      <c r="C10" s="8">
        <v>11</v>
      </c>
      <c r="D10" s="8">
        <f t="shared" ref="D10:D21" si="0">B10+C10</f>
        <v>13</v>
      </c>
    </row>
    <row r="11" spans="1:4" x14ac:dyDescent="0.25">
      <c r="A11" s="7" t="s">
        <v>7</v>
      </c>
      <c r="B11" s="8">
        <v>0</v>
      </c>
      <c r="C11" s="8">
        <v>16</v>
      </c>
      <c r="D11" s="8">
        <f t="shared" si="0"/>
        <v>16</v>
      </c>
    </row>
    <row r="12" spans="1:4" x14ac:dyDescent="0.25">
      <c r="A12" s="7" t="s">
        <v>11</v>
      </c>
      <c r="B12" s="8">
        <v>0</v>
      </c>
      <c r="C12" s="8">
        <v>4</v>
      </c>
      <c r="D12" s="8">
        <f t="shared" si="0"/>
        <v>4</v>
      </c>
    </row>
    <row r="13" spans="1:4" x14ac:dyDescent="0.25">
      <c r="A13" s="7" t="s">
        <v>12</v>
      </c>
      <c r="B13" s="8">
        <v>0</v>
      </c>
      <c r="C13" s="8">
        <v>24</v>
      </c>
      <c r="D13" s="8">
        <f t="shared" si="0"/>
        <v>24</v>
      </c>
    </row>
    <row r="14" spans="1:4" x14ac:dyDescent="0.25">
      <c r="A14" s="7" t="s">
        <v>8</v>
      </c>
      <c r="B14" s="8">
        <v>1</v>
      </c>
      <c r="C14" s="8">
        <v>75</v>
      </c>
      <c r="D14" s="8">
        <f t="shared" si="0"/>
        <v>76</v>
      </c>
    </row>
    <row r="15" spans="1:4" x14ac:dyDescent="0.25">
      <c r="A15" s="7" t="s">
        <v>13</v>
      </c>
      <c r="B15" s="8">
        <v>0</v>
      </c>
      <c r="C15" s="8">
        <v>38</v>
      </c>
      <c r="D15" s="8">
        <f t="shared" si="0"/>
        <v>38</v>
      </c>
    </row>
    <row r="16" spans="1:4" x14ac:dyDescent="0.25">
      <c r="A16" s="7" t="s">
        <v>14</v>
      </c>
      <c r="B16" s="8">
        <v>2</v>
      </c>
      <c r="C16" s="8">
        <v>72</v>
      </c>
      <c r="D16" s="8">
        <f t="shared" si="0"/>
        <v>74</v>
      </c>
    </row>
    <row r="17" spans="1:4" x14ac:dyDescent="0.25">
      <c r="A17" s="7" t="s">
        <v>15</v>
      </c>
      <c r="B17" s="8">
        <v>0</v>
      </c>
      <c r="C17" s="8">
        <v>61</v>
      </c>
      <c r="D17" s="8">
        <f t="shared" si="0"/>
        <v>61</v>
      </c>
    </row>
    <row r="18" spans="1:4" x14ac:dyDescent="0.25">
      <c r="A18" s="7" t="s">
        <v>16</v>
      </c>
      <c r="B18" s="8">
        <v>0</v>
      </c>
      <c r="C18" s="8">
        <v>8</v>
      </c>
      <c r="D18" s="8">
        <f t="shared" si="0"/>
        <v>8</v>
      </c>
    </row>
    <row r="19" spans="1:4" x14ac:dyDescent="0.25">
      <c r="A19" s="7" t="s">
        <v>542</v>
      </c>
      <c r="B19" s="8">
        <v>1</v>
      </c>
      <c r="C19" s="8">
        <v>55</v>
      </c>
      <c r="D19" s="8">
        <f t="shared" si="0"/>
        <v>56</v>
      </c>
    </row>
    <row r="20" spans="1:4" x14ac:dyDescent="0.25">
      <c r="A20" s="7" t="s">
        <v>17</v>
      </c>
      <c r="B20" s="8">
        <v>4</v>
      </c>
      <c r="C20" s="8">
        <v>177</v>
      </c>
      <c r="D20" s="8">
        <f t="shared" si="0"/>
        <v>181</v>
      </c>
    </row>
    <row r="21" spans="1:4" ht="15.75" thickBot="1" x14ac:dyDescent="0.3">
      <c r="A21" s="7" t="s">
        <v>18</v>
      </c>
      <c r="B21" s="9">
        <v>1</v>
      </c>
      <c r="C21" s="9">
        <v>123</v>
      </c>
      <c r="D21" s="9">
        <f t="shared" si="0"/>
        <v>124</v>
      </c>
    </row>
    <row r="22" spans="1:4" ht="15.75" thickBot="1" x14ac:dyDescent="0.3">
      <c r="A22" s="10" t="s">
        <v>26</v>
      </c>
      <c r="B22" s="11">
        <f>SUM(B9:B21)</f>
        <v>11</v>
      </c>
      <c r="C22" s="11">
        <f>SUM(C9:C21)</f>
        <v>677</v>
      </c>
      <c r="D22" s="11">
        <f>SUM(D9:D21)</f>
        <v>688</v>
      </c>
    </row>
  </sheetData>
  <mergeCells count="2">
    <mergeCell ref="A1:D5"/>
    <mergeCell ref="A6:D7"/>
  </mergeCells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F336"/>
  <sheetViews>
    <sheetView workbookViewId="0">
      <selection activeCell="G6" sqref="G6"/>
    </sheetView>
  </sheetViews>
  <sheetFormatPr baseColWidth="10" defaultRowHeight="15" x14ac:dyDescent="0.25"/>
  <cols>
    <col min="1" max="1" width="47.85546875" customWidth="1"/>
    <col min="2" max="2" width="43.85546875" customWidth="1"/>
    <col min="3" max="3" width="16" customWidth="1"/>
    <col min="5" max="5" width="12.5703125" customWidth="1"/>
  </cols>
  <sheetData>
    <row r="1" spans="1:6" ht="19.5" x14ac:dyDescent="0.3">
      <c r="A1" s="124" t="s">
        <v>9</v>
      </c>
      <c r="B1" s="124"/>
      <c r="C1" s="124"/>
      <c r="D1" s="124"/>
      <c r="E1" s="124"/>
      <c r="F1" s="124"/>
    </row>
    <row r="2" spans="1:6" x14ac:dyDescent="0.25">
      <c r="A2" s="19"/>
      <c r="B2" s="19"/>
      <c r="C2" s="19"/>
      <c r="D2" s="19"/>
      <c r="E2" s="19"/>
      <c r="F2" s="19"/>
    </row>
    <row r="3" spans="1:6" x14ac:dyDescent="0.25">
      <c r="A3" s="19"/>
      <c r="B3" s="19"/>
      <c r="C3" s="19"/>
      <c r="D3" s="19"/>
      <c r="E3" s="19"/>
      <c r="F3" s="19"/>
    </row>
    <row r="4" spans="1:6" ht="25.5" customHeight="1" x14ac:dyDescent="0.3">
      <c r="A4" s="124" t="s">
        <v>446</v>
      </c>
      <c r="B4" s="124"/>
      <c r="C4" s="124"/>
      <c r="D4" s="124"/>
      <c r="E4" s="124"/>
      <c r="F4" s="124"/>
    </row>
    <row r="5" spans="1:6" ht="25.5" customHeight="1" thickBot="1" x14ac:dyDescent="0.3"/>
    <row r="6" spans="1:6" ht="15.75" thickBot="1" x14ac:dyDescent="0.3">
      <c r="A6" s="104" t="s">
        <v>24</v>
      </c>
      <c r="B6" s="104" t="s">
        <v>25</v>
      </c>
      <c r="C6" s="104" t="s">
        <v>335</v>
      </c>
      <c r="D6" s="104" t="s">
        <v>336</v>
      </c>
      <c r="E6" s="104" t="s">
        <v>445</v>
      </c>
      <c r="F6" s="104" t="s">
        <v>26</v>
      </c>
    </row>
    <row r="7" spans="1:6" x14ac:dyDescent="0.25">
      <c r="A7" s="127" t="s">
        <v>27</v>
      </c>
      <c r="B7" s="17" t="s">
        <v>28</v>
      </c>
      <c r="C7" s="28" t="s">
        <v>337</v>
      </c>
      <c r="D7" s="24">
        <v>25966.3</v>
      </c>
      <c r="E7" s="24">
        <v>0</v>
      </c>
      <c r="F7" s="28">
        <v>12</v>
      </c>
    </row>
    <row r="8" spans="1:6" ht="15.75" thickBot="1" x14ac:dyDescent="0.3">
      <c r="A8" s="125"/>
      <c r="B8" s="18" t="s">
        <v>29</v>
      </c>
      <c r="C8" s="29" t="s">
        <v>338</v>
      </c>
      <c r="D8" s="25">
        <v>7465.4400000000005</v>
      </c>
      <c r="E8" s="25">
        <v>0</v>
      </c>
      <c r="F8" s="53">
        <v>1</v>
      </c>
    </row>
    <row r="9" spans="1:6" ht="15.75" thickBot="1" x14ac:dyDescent="0.3">
      <c r="A9" s="19"/>
      <c r="C9" s="20"/>
      <c r="E9" s="20" t="s">
        <v>30</v>
      </c>
      <c r="F9" s="54">
        <f>SUM(F7:F8)</f>
        <v>13</v>
      </c>
    </row>
    <row r="10" spans="1:6" x14ac:dyDescent="0.25">
      <c r="A10" s="125" t="s">
        <v>31</v>
      </c>
      <c r="B10" s="21" t="s">
        <v>33</v>
      </c>
      <c r="C10" s="26" t="s">
        <v>340</v>
      </c>
      <c r="D10" s="52">
        <v>11400.04</v>
      </c>
      <c r="E10" s="52">
        <v>0</v>
      </c>
      <c r="F10" s="28">
        <v>1</v>
      </c>
    </row>
    <row r="11" spans="1:6" x14ac:dyDescent="0.25">
      <c r="A11" s="125"/>
      <c r="B11" s="21" t="s">
        <v>447</v>
      </c>
      <c r="C11" s="27" t="s">
        <v>350</v>
      </c>
      <c r="D11" s="52">
        <v>12026.28</v>
      </c>
      <c r="E11" s="63">
        <v>0</v>
      </c>
      <c r="F11" s="29">
        <v>1</v>
      </c>
    </row>
    <row r="12" spans="1:6" x14ac:dyDescent="0.25">
      <c r="A12" s="125"/>
      <c r="B12" s="21" t="s">
        <v>39</v>
      </c>
      <c r="C12" s="27" t="s">
        <v>345</v>
      </c>
      <c r="D12" s="52">
        <v>14596.130000000001</v>
      </c>
      <c r="E12" s="63">
        <v>0</v>
      </c>
      <c r="F12" s="29">
        <v>1</v>
      </c>
    </row>
    <row r="13" spans="1:6" x14ac:dyDescent="0.25">
      <c r="A13" s="125"/>
      <c r="B13" s="18" t="s">
        <v>448</v>
      </c>
      <c r="C13" s="26">
        <v>1</v>
      </c>
      <c r="D13" s="52">
        <v>6838</v>
      </c>
      <c r="E13" s="63">
        <v>0</v>
      </c>
      <c r="F13" s="29">
        <v>1</v>
      </c>
    </row>
    <row r="14" spans="1:6" x14ac:dyDescent="0.25">
      <c r="A14" s="125"/>
      <c r="B14" s="21" t="s">
        <v>34</v>
      </c>
      <c r="C14" s="26" t="s">
        <v>341</v>
      </c>
      <c r="D14" s="52">
        <v>14170.74</v>
      </c>
      <c r="E14" s="63">
        <v>0</v>
      </c>
      <c r="F14" s="29">
        <v>1</v>
      </c>
    </row>
    <row r="15" spans="1:6" x14ac:dyDescent="0.25">
      <c r="A15" s="125"/>
      <c r="B15" s="21" t="s">
        <v>32</v>
      </c>
      <c r="C15" s="26" t="s">
        <v>339</v>
      </c>
      <c r="D15" s="52">
        <v>46781.57</v>
      </c>
      <c r="E15" s="63">
        <v>0</v>
      </c>
      <c r="F15" s="29">
        <v>1</v>
      </c>
    </row>
    <row r="16" spans="1:6" x14ac:dyDescent="0.25">
      <c r="A16" s="125"/>
      <c r="B16" s="21" t="s">
        <v>35</v>
      </c>
      <c r="C16" s="26" t="s">
        <v>342</v>
      </c>
      <c r="D16" s="52">
        <v>19308.38</v>
      </c>
      <c r="E16" s="63">
        <v>0</v>
      </c>
      <c r="F16" s="29">
        <v>1</v>
      </c>
    </row>
    <row r="17" spans="1:6" x14ac:dyDescent="0.25">
      <c r="A17" s="125"/>
      <c r="B17" s="21" t="s">
        <v>38</v>
      </c>
      <c r="C17" s="26" t="s">
        <v>341</v>
      </c>
      <c r="D17" s="52">
        <v>14170.74</v>
      </c>
      <c r="E17" s="63">
        <v>0</v>
      </c>
      <c r="F17" s="29">
        <v>2</v>
      </c>
    </row>
    <row r="18" spans="1:6" ht="15.75" thickBot="1" x14ac:dyDescent="0.3">
      <c r="A18" s="125"/>
      <c r="B18" s="21" t="s">
        <v>41</v>
      </c>
      <c r="C18" s="26" t="s">
        <v>346</v>
      </c>
      <c r="D18" s="52">
        <v>16533.560000000001</v>
      </c>
      <c r="E18" s="63">
        <v>0</v>
      </c>
      <c r="F18" s="53">
        <v>1</v>
      </c>
    </row>
    <row r="19" spans="1:6" ht="15.75" thickBot="1" x14ac:dyDescent="0.3">
      <c r="A19" s="19"/>
      <c r="C19" s="20"/>
      <c r="E19" s="20" t="s">
        <v>30</v>
      </c>
      <c r="F19" s="54">
        <f>SUM(F10:F18)</f>
        <v>10</v>
      </c>
    </row>
    <row r="20" spans="1:6" x14ac:dyDescent="0.25">
      <c r="A20" s="125" t="s">
        <v>42</v>
      </c>
      <c r="B20" s="21" t="s">
        <v>49</v>
      </c>
      <c r="C20" s="27" t="s">
        <v>348</v>
      </c>
      <c r="D20" s="52">
        <v>12449.61</v>
      </c>
      <c r="E20" s="52">
        <v>0</v>
      </c>
      <c r="F20" s="28">
        <v>3</v>
      </c>
    </row>
    <row r="21" spans="1:6" x14ac:dyDescent="0.25">
      <c r="A21" s="125"/>
      <c r="B21" s="21" t="s">
        <v>50</v>
      </c>
      <c r="C21" s="26" t="s">
        <v>352</v>
      </c>
      <c r="D21" s="52">
        <v>26758.37</v>
      </c>
      <c r="E21" s="52">
        <v>0</v>
      </c>
      <c r="F21" s="29">
        <v>1</v>
      </c>
    </row>
    <row r="22" spans="1:6" x14ac:dyDescent="0.25">
      <c r="A22" s="125"/>
      <c r="B22" s="21" t="s">
        <v>51</v>
      </c>
      <c r="C22" s="26" t="s">
        <v>353</v>
      </c>
      <c r="D22" s="52">
        <v>21710.34</v>
      </c>
      <c r="E22" s="52">
        <v>0</v>
      </c>
      <c r="F22" s="29">
        <v>1</v>
      </c>
    </row>
    <row r="23" spans="1:6" x14ac:dyDescent="0.25">
      <c r="A23" s="125"/>
      <c r="B23" s="21" t="s">
        <v>44</v>
      </c>
      <c r="C23" s="27" t="s">
        <v>347</v>
      </c>
      <c r="D23" s="52">
        <v>14322.15</v>
      </c>
      <c r="E23" s="52">
        <v>0</v>
      </c>
      <c r="F23" s="29">
        <v>1</v>
      </c>
    </row>
    <row r="24" spans="1:6" x14ac:dyDescent="0.25">
      <c r="A24" s="125"/>
      <c r="B24" s="21" t="s">
        <v>54</v>
      </c>
      <c r="C24" s="30" t="s">
        <v>354</v>
      </c>
      <c r="D24" s="52">
        <v>19460.82</v>
      </c>
      <c r="E24" s="52">
        <v>0</v>
      </c>
      <c r="F24" s="29">
        <v>3</v>
      </c>
    </row>
    <row r="25" spans="1:6" x14ac:dyDescent="0.25">
      <c r="A25" s="125"/>
      <c r="B25" s="21" t="s">
        <v>47</v>
      </c>
      <c r="C25" s="27" t="s">
        <v>347</v>
      </c>
      <c r="D25" s="52">
        <v>14322.15</v>
      </c>
      <c r="E25" s="52">
        <v>0</v>
      </c>
      <c r="F25" s="29">
        <v>1</v>
      </c>
    </row>
    <row r="26" spans="1:6" x14ac:dyDescent="0.25">
      <c r="A26" s="125"/>
      <c r="B26" s="21" t="s">
        <v>46</v>
      </c>
      <c r="C26" s="27" t="s">
        <v>349</v>
      </c>
      <c r="D26" s="52">
        <v>9860.19</v>
      </c>
      <c r="E26" s="52">
        <v>0</v>
      </c>
      <c r="F26" s="29">
        <v>1</v>
      </c>
    </row>
    <row r="27" spans="1:6" x14ac:dyDescent="0.25">
      <c r="A27" s="125"/>
      <c r="B27" s="21" t="s">
        <v>449</v>
      </c>
      <c r="C27" s="27">
        <v>5</v>
      </c>
      <c r="D27" s="55" t="s">
        <v>450</v>
      </c>
      <c r="E27" s="52">
        <v>0</v>
      </c>
      <c r="F27" s="29">
        <v>1</v>
      </c>
    </row>
    <row r="28" spans="1:6" x14ac:dyDescent="0.25">
      <c r="A28" s="125"/>
      <c r="B28" s="21" t="s">
        <v>55</v>
      </c>
      <c r="C28" s="27" t="s">
        <v>350</v>
      </c>
      <c r="D28" s="52">
        <v>12069</v>
      </c>
      <c r="E28" s="52">
        <v>0</v>
      </c>
      <c r="F28" s="29">
        <v>1</v>
      </c>
    </row>
    <row r="29" spans="1:6" x14ac:dyDescent="0.25">
      <c r="A29" s="125"/>
      <c r="B29" s="21" t="s">
        <v>48</v>
      </c>
      <c r="C29" s="27" t="s">
        <v>351</v>
      </c>
      <c r="D29" s="52">
        <v>12164.3</v>
      </c>
      <c r="E29" s="52">
        <v>0</v>
      </c>
      <c r="F29" s="29">
        <v>1</v>
      </c>
    </row>
    <row r="30" spans="1:6" x14ac:dyDescent="0.25">
      <c r="A30" s="125"/>
      <c r="B30" s="21" t="s">
        <v>52</v>
      </c>
      <c r="C30" s="30" t="s">
        <v>354</v>
      </c>
      <c r="D30" s="52">
        <v>19460.82</v>
      </c>
      <c r="E30" s="52">
        <v>0</v>
      </c>
      <c r="F30" s="29">
        <v>1</v>
      </c>
    </row>
    <row r="31" spans="1:6" x14ac:dyDescent="0.25">
      <c r="A31" s="125"/>
      <c r="B31" s="21" t="s">
        <v>43</v>
      </c>
      <c r="C31" s="27">
        <v>21</v>
      </c>
      <c r="D31" s="52">
        <v>30407.66</v>
      </c>
      <c r="E31" s="52">
        <v>0</v>
      </c>
      <c r="F31" s="29">
        <v>1</v>
      </c>
    </row>
    <row r="32" spans="1:6" ht="15.75" thickBot="1" x14ac:dyDescent="0.3">
      <c r="A32" s="125"/>
      <c r="B32" s="21" t="s">
        <v>53</v>
      </c>
      <c r="C32" s="31" t="s">
        <v>355</v>
      </c>
      <c r="D32" s="52">
        <v>25541.94</v>
      </c>
      <c r="E32" s="52">
        <v>0</v>
      </c>
      <c r="F32" s="53">
        <v>1</v>
      </c>
    </row>
    <row r="33" spans="1:6" ht="15.75" thickBot="1" x14ac:dyDescent="0.3">
      <c r="A33" s="19"/>
      <c r="C33" s="20"/>
      <c r="E33" s="20" t="s">
        <v>30</v>
      </c>
      <c r="F33" s="54">
        <f>SUM(F20:F32)</f>
        <v>17</v>
      </c>
    </row>
    <row r="34" spans="1:6" x14ac:dyDescent="0.25">
      <c r="A34" s="125" t="s">
        <v>56</v>
      </c>
      <c r="B34" s="21" t="s">
        <v>57</v>
      </c>
      <c r="C34" s="26">
        <v>21</v>
      </c>
      <c r="D34" s="56">
        <v>30407.66</v>
      </c>
      <c r="E34" s="56">
        <v>0</v>
      </c>
      <c r="F34" s="28">
        <v>1</v>
      </c>
    </row>
    <row r="35" spans="1:6" x14ac:dyDescent="0.25">
      <c r="A35" s="125"/>
      <c r="B35" s="21" t="s">
        <v>548</v>
      </c>
      <c r="C35" s="32" t="s">
        <v>346</v>
      </c>
      <c r="D35" s="56">
        <v>16052</v>
      </c>
      <c r="E35" s="56">
        <v>0</v>
      </c>
      <c r="F35" s="29">
        <v>1</v>
      </c>
    </row>
    <row r="36" spans="1:6" x14ac:dyDescent="0.25">
      <c r="A36" s="125"/>
      <c r="B36" s="21" t="s">
        <v>549</v>
      </c>
      <c r="C36" s="32" t="s">
        <v>346</v>
      </c>
      <c r="D36" s="56">
        <v>16052</v>
      </c>
      <c r="E36" s="56">
        <v>0</v>
      </c>
      <c r="F36" s="29">
        <v>1</v>
      </c>
    </row>
    <row r="37" spans="1:6" x14ac:dyDescent="0.25">
      <c r="A37" s="125"/>
      <c r="B37" s="21" t="s">
        <v>550</v>
      </c>
      <c r="C37" s="26">
        <v>18</v>
      </c>
      <c r="D37" s="56">
        <v>21894</v>
      </c>
      <c r="E37" s="56">
        <v>0</v>
      </c>
      <c r="F37" s="29">
        <v>1</v>
      </c>
    </row>
    <row r="38" spans="1:6" ht="15.75" thickBot="1" x14ac:dyDescent="0.3">
      <c r="A38" s="125"/>
      <c r="B38" s="21" t="s">
        <v>73</v>
      </c>
      <c r="C38" s="32">
        <v>5</v>
      </c>
      <c r="D38" s="56">
        <v>8296</v>
      </c>
      <c r="E38" s="56">
        <v>0</v>
      </c>
      <c r="F38" s="53">
        <v>1</v>
      </c>
    </row>
    <row r="39" spans="1:6" ht="15.75" thickBot="1" x14ac:dyDescent="0.3">
      <c r="A39" s="19"/>
      <c r="C39" s="20"/>
      <c r="E39" s="20" t="s">
        <v>30</v>
      </c>
      <c r="F39" s="54">
        <f>SUM(F34:F38)</f>
        <v>5</v>
      </c>
    </row>
    <row r="40" spans="1:6" x14ac:dyDescent="0.25">
      <c r="A40" s="125" t="s">
        <v>61</v>
      </c>
      <c r="B40" s="21" t="s">
        <v>73</v>
      </c>
      <c r="C40" s="32" t="s">
        <v>357</v>
      </c>
      <c r="D40" s="56">
        <v>9121.68</v>
      </c>
      <c r="E40" s="56">
        <v>0</v>
      </c>
      <c r="F40" s="28">
        <v>3</v>
      </c>
    </row>
    <row r="41" spans="1:6" x14ac:dyDescent="0.25">
      <c r="A41" s="125"/>
      <c r="B41" s="21" t="s">
        <v>70</v>
      </c>
      <c r="C41" s="27" t="s">
        <v>358</v>
      </c>
      <c r="D41" s="56">
        <v>12135.460000000001</v>
      </c>
      <c r="E41" s="56">
        <v>0</v>
      </c>
      <c r="F41" s="29">
        <v>2</v>
      </c>
    </row>
    <row r="42" spans="1:6" x14ac:dyDescent="0.25">
      <c r="A42" s="125"/>
      <c r="B42" s="21" t="s">
        <v>71</v>
      </c>
      <c r="C42" s="27" t="s">
        <v>358</v>
      </c>
      <c r="D42" s="56">
        <v>12135.460000000001</v>
      </c>
      <c r="E42" s="56">
        <v>0</v>
      </c>
      <c r="F42" s="29">
        <v>3</v>
      </c>
    </row>
    <row r="43" spans="1:6" x14ac:dyDescent="0.25">
      <c r="A43" s="125"/>
      <c r="B43" s="21" t="s">
        <v>62</v>
      </c>
      <c r="C43" s="27" t="s">
        <v>359</v>
      </c>
      <c r="D43" s="56">
        <v>35590.620000000003</v>
      </c>
      <c r="E43" s="56">
        <v>0</v>
      </c>
      <c r="F43" s="29">
        <v>1</v>
      </c>
    </row>
    <row r="44" spans="1:6" x14ac:dyDescent="0.25">
      <c r="A44" s="125"/>
      <c r="B44" s="21" t="s">
        <v>68</v>
      </c>
      <c r="C44" s="27" t="s">
        <v>343</v>
      </c>
      <c r="D44" s="56">
        <v>23857.89</v>
      </c>
      <c r="E44" s="56">
        <v>0</v>
      </c>
      <c r="F44" s="29">
        <v>1</v>
      </c>
    </row>
    <row r="45" spans="1:6" x14ac:dyDescent="0.25">
      <c r="A45" s="125"/>
      <c r="B45" s="21" t="s">
        <v>69</v>
      </c>
      <c r="C45" s="115" t="s">
        <v>360</v>
      </c>
      <c r="D45" s="56">
        <v>8699.380000000001</v>
      </c>
      <c r="E45" s="56">
        <v>0</v>
      </c>
      <c r="F45" s="29">
        <v>4</v>
      </c>
    </row>
    <row r="46" spans="1:6" x14ac:dyDescent="0.25">
      <c r="A46" s="125"/>
      <c r="B46" s="21" t="s">
        <v>76</v>
      </c>
      <c r="C46" s="27" t="s">
        <v>361</v>
      </c>
      <c r="D46" s="56">
        <v>11761.57</v>
      </c>
      <c r="E46" s="56">
        <v>0</v>
      </c>
      <c r="F46" s="29">
        <v>1</v>
      </c>
    </row>
    <row r="47" spans="1:6" x14ac:dyDescent="0.25">
      <c r="A47" s="125"/>
      <c r="B47" s="21" t="s">
        <v>75</v>
      </c>
      <c r="C47" s="27" t="s">
        <v>362</v>
      </c>
      <c r="D47" s="56">
        <v>17030.02</v>
      </c>
      <c r="E47" s="56">
        <v>0</v>
      </c>
      <c r="F47" s="29">
        <v>1</v>
      </c>
    </row>
    <row r="48" spans="1:6" x14ac:dyDescent="0.25">
      <c r="A48" s="125"/>
      <c r="B48" s="21" t="s">
        <v>67</v>
      </c>
      <c r="C48" s="27" t="s">
        <v>363</v>
      </c>
      <c r="D48" s="56">
        <v>19621.5</v>
      </c>
      <c r="E48" s="56">
        <v>0</v>
      </c>
      <c r="F48" s="29">
        <v>1</v>
      </c>
    </row>
    <row r="49" spans="1:6" x14ac:dyDescent="0.25">
      <c r="A49" s="125"/>
      <c r="B49" s="21" t="s">
        <v>63</v>
      </c>
      <c r="C49" s="26" t="s">
        <v>346</v>
      </c>
      <c r="D49" s="56">
        <v>16052</v>
      </c>
      <c r="E49" s="56">
        <v>0</v>
      </c>
      <c r="F49" s="29">
        <v>1</v>
      </c>
    </row>
    <row r="50" spans="1:6" x14ac:dyDescent="0.25">
      <c r="A50" s="125"/>
      <c r="B50" s="21" t="s">
        <v>65</v>
      </c>
      <c r="C50" s="27" t="s">
        <v>344</v>
      </c>
      <c r="D50" s="56">
        <v>21255.08</v>
      </c>
      <c r="E50" s="56">
        <v>0</v>
      </c>
      <c r="F50" s="29">
        <v>1</v>
      </c>
    </row>
    <row r="51" spans="1:6" x14ac:dyDescent="0.25">
      <c r="A51" s="125"/>
      <c r="B51" s="21" t="s">
        <v>72</v>
      </c>
      <c r="C51" s="32" t="s">
        <v>362</v>
      </c>
      <c r="D51" s="56">
        <v>17030.02</v>
      </c>
      <c r="E51" s="56">
        <v>0</v>
      </c>
      <c r="F51" s="29">
        <v>1</v>
      </c>
    </row>
    <row r="52" spans="1:6" x14ac:dyDescent="0.25">
      <c r="A52" s="125"/>
      <c r="B52" s="21" t="s">
        <v>64</v>
      </c>
      <c r="C52" s="26" t="s">
        <v>346</v>
      </c>
      <c r="D52" s="56">
        <v>16533.560000000001</v>
      </c>
      <c r="E52" s="56">
        <v>0</v>
      </c>
      <c r="F52" s="29">
        <v>1</v>
      </c>
    </row>
    <row r="53" spans="1:6" x14ac:dyDescent="0.25">
      <c r="A53" s="125"/>
      <c r="B53" s="21" t="s">
        <v>74</v>
      </c>
      <c r="C53" s="27" t="s">
        <v>364</v>
      </c>
      <c r="D53" s="56">
        <v>17106.240000000002</v>
      </c>
      <c r="E53" s="56">
        <v>0</v>
      </c>
      <c r="F53" s="29">
        <v>1</v>
      </c>
    </row>
    <row r="54" spans="1:6" x14ac:dyDescent="0.25">
      <c r="A54" s="125"/>
      <c r="B54" s="21" t="s">
        <v>66</v>
      </c>
      <c r="C54" s="27" t="s">
        <v>365</v>
      </c>
      <c r="D54" s="56">
        <v>14875.26</v>
      </c>
      <c r="E54" s="56">
        <v>0</v>
      </c>
      <c r="F54" s="29">
        <v>1</v>
      </c>
    </row>
    <row r="55" spans="1:6" ht="15.75" thickBot="1" x14ac:dyDescent="0.3">
      <c r="A55" s="125"/>
      <c r="B55" s="21" t="s">
        <v>29</v>
      </c>
      <c r="C55" s="27" t="s">
        <v>366</v>
      </c>
      <c r="D55" s="56">
        <v>9730.41</v>
      </c>
      <c r="E55" s="56">
        <v>0</v>
      </c>
      <c r="F55" s="53">
        <v>1</v>
      </c>
    </row>
    <row r="56" spans="1:6" ht="15.75" thickBot="1" x14ac:dyDescent="0.3">
      <c r="A56" s="19"/>
      <c r="C56" s="20"/>
      <c r="E56" s="20" t="s">
        <v>30</v>
      </c>
      <c r="F56" s="54">
        <f>SUM(F40:F55)</f>
        <v>24</v>
      </c>
    </row>
    <row r="57" spans="1:6" x14ac:dyDescent="0.25">
      <c r="A57" s="125" t="s">
        <v>77</v>
      </c>
      <c r="B57" s="21" t="s">
        <v>115</v>
      </c>
      <c r="C57" s="33" t="s">
        <v>351</v>
      </c>
      <c r="D57" s="56">
        <v>12164.300000000001</v>
      </c>
      <c r="E57" s="56">
        <v>0</v>
      </c>
      <c r="F57" s="57">
        <v>1</v>
      </c>
    </row>
    <row r="58" spans="1:6" x14ac:dyDescent="0.25">
      <c r="A58" s="125"/>
      <c r="B58" s="21" t="s">
        <v>111</v>
      </c>
      <c r="C58" s="34">
        <v>1</v>
      </c>
      <c r="D58" s="56">
        <v>6838.17</v>
      </c>
      <c r="E58" s="56">
        <v>0</v>
      </c>
      <c r="F58" s="55">
        <v>1</v>
      </c>
    </row>
    <row r="59" spans="1:6" x14ac:dyDescent="0.25">
      <c r="A59" s="125"/>
      <c r="B59" s="21" t="s">
        <v>110</v>
      </c>
      <c r="C59" s="35" t="s">
        <v>367</v>
      </c>
      <c r="D59" s="56">
        <v>6548.74</v>
      </c>
      <c r="E59" s="56">
        <v>0</v>
      </c>
      <c r="F59" s="55">
        <v>3</v>
      </c>
    </row>
    <row r="60" spans="1:6" x14ac:dyDescent="0.25">
      <c r="A60" s="125"/>
      <c r="B60" s="21" t="s">
        <v>73</v>
      </c>
      <c r="C60" s="34">
        <v>1</v>
      </c>
      <c r="D60" s="56">
        <v>6838.17</v>
      </c>
      <c r="E60" s="56">
        <v>0</v>
      </c>
      <c r="F60" s="30">
        <v>2</v>
      </c>
    </row>
    <row r="61" spans="1:6" x14ac:dyDescent="0.25">
      <c r="A61" s="125"/>
      <c r="B61" s="21" t="s">
        <v>83</v>
      </c>
      <c r="C61" s="34" t="s">
        <v>368</v>
      </c>
      <c r="D61" s="56">
        <v>11783.2</v>
      </c>
      <c r="E61" s="56">
        <v>0</v>
      </c>
      <c r="F61" s="55">
        <v>1</v>
      </c>
    </row>
    <row r="62" spans="1:6" x14ac:dyDescent="0.25">
      <c r="A62" s="125"/>
      <c r="B62" s="21" t="s">
        <v>85</v>
      </c>
      <c r="C62" s="34">
        <v>1</v>
      </c>
      <c r="D62" s="56">
        <v>6845.38</v>
      </c>
      <c r="E62" s="56">
        <v>0</v>
      </c>
      <c r="F62" s="55">
        <v>1</v>
      </c>
    </row>
    <row r="63" spans="1:6" x14ac:dyDescent="0.25">
      <c r="A63" s="125"/>
      <c r="B63" s="21" t="s">
        <v>82</v>
      </c>
      <c r="C63" s="34">
        <v>1</v>
      </c>
      <c r="D63" s="56">
        <v>6838.17</v>
      </c>
      <c r="E63" s="56">
        <v>0</v>
      </c>
      <c r="F63" s="55">
        <v>3</v>
      </c>
    </row>
    <row r="64" spans="1:6" x14ac:dyDescent="0.25">
      <c r="A64" s="125"/>
      <c r="B64" s="21" t="s">
        <v>87</v>
      </c>
      <c r="C64" s="34">
        <v>1</v>
      </c>
      <c r="D64" s="56">
        <v>6800.06</v>
      </c>
      <c r="E64" s="56">
        <v>0</v>
      </c>
      <c r="F64" s="55">
        <v>5</v>
      </c>
    </row>
    <row r="65" spans="1:6" x14ac:dyDescent="0.25">
      <c r="A65" s="125"/>
      <c r="B65" s="22" t="s">
        <v>79</v>
      </c>
      <c r="C65" s="34" t="s">
        <v>369</v>
      </c>
      <c r="D65" s="58">
        <v>11785.26</v>
      </c>
      <c r="E65" s="56">
        <v>0</v>
      </c>
      <c r="F65" s="55">
        <v>1</v>
      </c>
    </row>
    <row r="66" spans="1:6" x14ac:dyDescent="0.25">
      <c r="A66" s="125"/>
      <c r="B66" s="21" t="s">
        <v>114</v>
      </c>
      <c r="C66" s="34" t="s">
        <v>370</v>
      </c>
      <c r="D66" s="56">
        <v>4697.83</v>
      </c>
      <c r="E66" s="56">
        <v>0</v>
      </c>
      <c r="F66" s="55">
        <v>1</v>
      </c>
    </row>
    <row r="67" spans="1:6" x14ac:dyDescent="0.25">
      <c r="A67" s="125"/>
      <c r="B67" s="21" t="s">
        <v>89</v>
      </c>
      <c r="C67" s="34" t="s">
        <v>371</v>
      </c>
      <c r="D67" s="56">
        <v>14033.75</v>
      </c>
      <c r="E67" s="56">
        <v>0</v>
      </c>
      <c r="F67" s="55">
        <v>1</v>
      </c>
    </row>
    <row r="68" spans="1:6" x14ac:dyDescent="0.25">
      <c r="A68" s="125"/>
      <c r="B68" s="21" t="s">
        <v>88</v>
      </c>
      <c r="C68" s="34" t="s">
        <v>371</v>
      </c>
      <c r="D68" s="56">
        <v>14033.75</v>
      </c>
      <c r="E68" s="56">
        <v>0</v>
      </c>
      <c r="F68" s="55">
        <v>5</v>
      </c>
    </row>
    <row r="69" spans="1:6" x14ac:dyDescent="0.25">
      <c r="A69" s="125"/>
      <c r="B69" s="21" t="s">
        <v>81</v>
      </c>
      <c r="C69" s="36">
        <v>7</v>
      </c>
      <c r="D69" s="56">
        <v>9045.4600000000009</v>
      </c>
      <c r="E69" s="56">
        <v>0</v>
      </c>
      <c r="F69" s="55">
        <v>1</v>
      </c>
    </row>
    <row r="70" spans="1:6" x14ac:dyDescent="0.25">
      <c r="A70" s="125"/>
      <c r="B70" s="21" t="s">
        <v>116</v>
      </c>
      <c r="C70" s="34" t="s">
        <v>338</v>
      </c>
      <c r="D70" s="56">
        <v>7464.41</v>
      </c>
      <c r="E70" s="56">
        <v>0</v>
      </c>
      <c r="F70" s="55">
        <v>1</v>
      </c>
    </row>
    <row r="71" spans="1:6" x14ac:dyDescent="0.25">
      <c r="A71" s="125"/>
      <c r="B71" s="21" t="s">
        <v>90</v>
      </c>
      <c r="C71" s="33" t="s">
        <v>372</v>
      </c>
      <c r="D71" s="56">
        <v>6072.88</v>
      </c>
      <c r="E71" s="56">
        <v>0</v>
      </c>
      <c r="F71" s="30">
        <v>3</v>
      </c>
    </row>
    <row r="72" spans="1:6" x14ac:dyDescent="0.25">
      <c r="A72" s="125"/>
      <c r="B72" s="21" t="s">
        <v>93</v>
      </c>
      <c r="C72" s="34" t="s">
        <v>373</v>
      </c>
      <c r="D72" s="56">
        <v>9408.02</v>
      </c>
      <c r="E72" s="56">
        <v>0</v>
      </c>
      <c r="F72" s="55">
        <v>1</v>
      </c>
    </row>
    <row r="73" spans="1:6" x14ac:dyDescent="0.25">
      <c r="A73" s="125"/>
      <c r="B73" s="21" t="s">
        <v>91</v>
      </c>
      <c r="C73" s="34" t="s">
        <v>374</v>
      </c>
      <c r="D73" s="56">
        <v>8431.58</v>
      </c>
      <c r="E73" s="56">
        <v>0</v>
      </c>
      <c r="F73" s="55">
        <v>1</v>
      </c>
    </row>
    <row r="74" spans="1:6" x14ac:dyDescent="0.25">
      <c r="A74" s="125"/>
      <c r="B74" s="21" t="s">
        <v>92</v>
      </c>
      <c r="C74" s="34" t="s">
        <v>375</v>
      </c>
      <c r="D74" s="56">
        <v>6331.41</v>
      </c>
      <c r="E74" s="56">
        <v>0</v>
      </c>
      <c r="F74" s="55">
        <v>2</v>
      </c>
    </row>
    <row r="75" spans="1:6" x14ac:dyDescent="0.25">
      <c r="A75" s="125"/>
      <c r="B75" s="21" t="s">
        <v>94</v>
      </c>
      <c r="C75" s="34">
        <v>1</v>
      </c>
      <c r="D75" s="56">
        <v>6838.17</v>
      </c>
      <c r="E75" s="56">
        <v>0</v>
      </c>
      <c r="F75" s="55">
        <v>2</v>
      </c>
    </row>
    <row r="76" spans="1:6" x14ac:dyDescent="0.25">
      <c r="A76" s="125"/>
      <c r="B76" s="21" t="s">
        <v>107</v>
      </c>
      <c r="C76" s="34" t="s">
        <v>374</v>
      </c>
      <c r="D76" s="56">
        <v>8431.58</v>
      </c>
      <c r="E76" s="56">
        <v>0</v>
      </c>
      <c r="F76" s="55">
        <v>1</v>
      </c>
    </row>
    <row r="77" spans="1:6" x14ac:dyDescent="0.25">
      <c r="A77" s="125"/>
      <c r="B77" s="21" t="s">
        <v>108</v>
      </c>
      <c r="C77" s="34" t="s">
        <v>376</v>
      </c>
      <c r="D77" s="56">
        <v>4694.74</v>
      </c>
      <c r="E77" s="56">
        <v>0</v>
      </c>
      <c r="F77" s="55">
        <v>1</v>
      </c>
    </row>
    <row r="78" spans="1:6" x14ac:dyDescent="0.25">
      <c r="A78" s="125"/>
      <c r="B78" s="21" t="s">
        <v>100</v>
      </c>
      <c r="C78" s="37" t="s">
        <v>367</v>
      </c>
      <c r="D78" s="56">
        <v>6585.8200000000006</v>
      </c>
      <c r="E78" s="56">
        <v>0</v>
      </c>
      <c r="F78" s="55">
        <v>2</v>
      </c>
    </row>
    <row r="79" spans="1:6" x14ac:dyDescent="0.25">
      <c r="A79" s="125"/>
      <c r="B79" s="21" t="s">
        <v>101</v>
      </c>
      <c r="C79" s="34">
        <v>1</v>
      </c>
      <c r="D79" s="56">
        <v>6838.17</v>
      </c>
      <c r="E79" s="56">
        <v>0</v>
      </c>
      <c r="F79" s="55">
        <v>2</v>
      </c>
    </row>
    <row r="80" spans="1:6" x14ac:dyDescent="0.25">
      <c r="A80" s="125"/>
      <c r="B80" s="21" t="s">
        <v>102</v>
      </c>
      <c r="C80" s="34" t="s">
        <v>377</v>
      </c>
      <c r="D80" s="56">
        <v>5860.7</v>
      </c>
      <c r="E80" s="56">
        <v>0</v>
      </c>
      <c r="F80" s="55">
        <v>1</v>
      </c>
    </row>
    <row r="81" spans="1:6" x14ac:dyDescent="0.25">
      <c r="A81" s="125"/>
      <c r="B81" s="21" t="s">
        <v>103</v>
      </c>
      <c r="C81" s="34" t="s">
        <v>377</v>
      </c>
      <c r="D81" s="56">
        <v>5860.7</v>
      </c>
      <c r="E81" s="56">
        <v>0</v>
      </c>
      <c r="F81" s="55">
        <v>2</v>
      </c>
    </row>
    <row r="82" spans="1:6" x14ac:dyDescent="0.25">
      <c r="A82" s="125"/>
      <c r="B82" s="21" t="s">
        <v>106</v>
      </c>
      <c r="C82" s="38">
        <v>1</v>
      </c>
      <c r="D82" s="56">
        <v>6838.17</v>
      </c>
      <c r="E82" s="56">
        <v>0</v>
      </c>
      <c r="F82" s="55">
        <v>1</v>
      </c>
    </row>
    <row r="83" spans="1:6" x14ac:dyDescent="0.25">
      <c r="A83" s="125"/>
      <c r="B83" s="21" t="s">
        <v>105</v>
      </c>
      <c r="C83" s="34" t="s">
        <v>378</v>
      </c>
      <c r="D83" s="56">
        <v>4191.07</v>
      </c>
      <c r="E83" s="56">
        <v>0</v>
      </c>
      <c r="F83" s="55">
        <v>1</v>
      </c>
    </row>
    <row r="84" spans="1:6" x14ac:dyDescent="0.25">
      <c r="A84" s="125"/>
      <c r="B84" s="21" t="s">
        <v>104</v>
      </c>
      <c r="C84" s="34" t="s">
        <v>377</v>
      </c>
      <c r="D84" s="56">
        <v>5860.7</v>
      </c>
      <c r="E84" s="56">
        <v>0</v>
      </c>
      <c r="F84" s="55">
        <v>1</v>
      </c>
    </row>
    <row r="85" spans="1:6" x14ac:dyDescent="0.25">
      <c r="A85" s="125"/>
      <c r="B85" s="21" t="s">
        <v>84</v>
      </c>
      <c r="C85" s="34" t="s">
        <v>379</v>
      </c>
      <c r="D85" s="56">
        <v>14661.02</v>
      </c>
      <c r="E85" s="56">
        <v>0</v>
      </c>
      <c r="F85" s="55">
        <v>1</v>
      </c>
    </row>
    <row r="86" spans="1:6" x14ac:dyDescent="0.25">
      <c r="A86" s="125"/>
      <c r="B86" s="21" t="s">
        <v>117</v>
      </c>
      <c r="C86" s="33" t="s">
        <v>343</v>
      </c>
      <c r="D86" s="56">
        <v>23858</v>
      </c>
      <c r="E86" s="56">
        <v>0</v>
      </c>
      <c r="F86" s="55">
        <v>1</v>
      </c>
    </row>
    <row r="87" spans="1:6" x14ac:dyDescent="0.25">
      <c r="A87" s="125"/>
      <c r="B87" s="21" t="s">
        <v>80</v>
      </c>
      <c r="C87" s="39" t="s">
        <v>380</v>
      </c>
      <c r="D87" s="56">
        <v>19308.38</v>
      </c>
      <c r="E87" s="56">
        <v>0</v>
      </c>
      <c r="F87" s="55">
        <v>1</v>
      </c>
    </row>
    <row r="88" spans="1:6" x14ac:dyDescent="0.25">
      <c r="A88" s="125"/>
      <c r="B88" s="21" t="s">
        <v>86</v>
      </c>
      <c r="C88" s="34" t="s">
        <v>362</v>
      </c>
      <c r="D88" s="56">
        <v>17030.02</v>
      </c>
      <c r="E88" s="56">
        <v>0</v>
      </c>
      <c r="F88" s="55">
        <v>1</v>
      </c>
    </row>
    <row r="89" spans="1:6" x14ac:dyDescent="0.25">
      <c r="A89" s="125"/>
      <c r="B89" s="21" t="s">
        <v>120</v>
      </c>
      <c r="C89" s="34" t="s">
        <v>374</v>
      </c>
      <c r="D89" s="56">
        <v>8434.67</v>
      </c>
      <c r="E89" s="56">
        <v>0</v>
      </c>
      <c r="F89" s="30">
        <v>10</v>
      </c>
    </row>
    <row r="90" spans="1:6" x14ac:dyDescent="0.25">
      <c r="A90" s="125"/>
      <c r="B90" s="21" t="s">
        <v>95</v>
      </c>
      <c r="C90" s="34" t="s">
        <v>374</v>
      </c>
      <c r="D90" s="56">
        <v>8431.58</v>
      </c>
      <c r="E90" s="56">
        <v>0</v>
      </c>
      <c r="F90" s="55">
        <v>2</v>
      </c>
    </row>
    <row r="91" spans="1:6" x14ac:dyDescent="0.25">
      <c r="A91" s="125"/>
      <c r="B91" s="21" t="s">
        <v>97</v>
      </c>
      <c r="C91" s="34" t="s">
        <v>381</v>
      </c>
      <c r="D91" s="56">
        <v>7918.64</v>
      </c>
      <c r="E91" s="56">
        <v>0</v>
      </c>
      <c r="F91" s="30">
        <v>2</v>
      </c>
    </row>
    <row r="92" spans="1:6" x14ac:dyDescent="0.25">
      <c r="A92" s="125"/>
      <c r="B92" s="21" t="s">
        <v>98</v>
      </c>
      <c r="C92" s="34" t="s">
        <v>338</v>
      </c>
      <c r="D92" s="56">
        <v>7463.38</v>
      </c>
      <c r="E92" s="56">
        <v>0</v>
      </c>
      <c r="F92" s="55">
        <v>2</v>
      </c>
    </row>
    <row r="93" spans="1:6" x14ac:dyDescent="0.25">
      <c r="A93" s="125"/>
      <c r="B93" s="21" t="s">
        <v>96</v>
      </c>
      <c r="C93" s="34" t="s">
        <v>382</v>
      </c>
      <c r="D93" s="56">
        <v>5750.49</v>
      </c>
      <c r="E93" s="56">
        <v>0</v>
      </c>
      <c r="F93" s="55">
        <v>2</v>
      </c>
    </row>
    <row r="94" spans="1:6" x14ac:dyDescent="0.25">
      <c r="A94" s="125"/>
      <c r="B94" s="21" t="s">
        <v>78</v>
      </c>
      <c r="C94" s="34">
        <v>21</v>
      </c>
      <c r="D94" s="56">
        <v>30407.66</v>
      </c>
      <c r="E94" s="56">
        <v>0</v>
      </c>
      <c r="F94" s="55">
        <v>1</v>
      </c>
    </row>
    <row r="95" spans="1:6" x14ac:dyDescent="0.25">
      <c r="A95" s="125"/>
      <c r="B95" s="21" t="s">
        <v>99</v>
      </c>
      <c r="C95" s="34" t="s">
        <v>366</v>
      </c>
      <c r="D95" s="56">
        <v>9731.44</v>
      </c>
      <c r="E95" s="56">
        <v>0</v>
      </c>
      <c r="F95" s="55">
        <v>1</v>
      </c>
    </row>
    <row r="96" spans="1:6" x14ac:dyDescent="0.25">
      <c r="A96" s="125"/>
      <c r="B96" s="21" t="s">
        <v>118</v>
      </c>
      <c r="C96" s="33" t="s">
        <v>383</v>
      </c>
      <c r="D96" s="56">
        <v>11434</v>
      </c>
      <c r="E96" s="56">
        <v>0</v>
      </c>
      <c r="F96" s="55">
        <v>3</v>
      </c>
    </row>
    <row r="97" spans="1:6" x14ac:dyDescent="0.25">
      <c r="A97" s="125"/>
      <c r="B97" s="21" t="s">
        <v>119</v>
      </c>
      <c r="C97" s="33" t="s">
        <v>384</v>
      </c>
      <c r="D97" s="56">
        <v>10133.14</v>
      </c>
      <c r="E97" s="56">
        <v>0</v>
      </c>
      <c r="F97" s="55">
        <v>2</v>
      </c>
    </row>
    <row r="98" spans="1:6" x14ac:dyDescent="0.25">
      <c r="A98" s="125"/>
      <c r="B98" s="21" t="s">
        <v>109</v>
      </c>
      <c r="C98" s="34">
        <v>1</v>
      </c>
      <c r="D98" s="56">
        <v>6838.17</v>
      </c>
      <c r="E98" s="56">
        <v>0</v>
      </c>
      <c r="F98" s="55">
        <v>1</v>
      </c>
    </row>
    <row r="99" spans="1:6" x14ac:dyDescent="0.25">
      <c r="A99" s="125"/>
      <c r="B99" s="21" t="s">
        <v>112</v>
      </c>
      <c r="C99" s="34">
        <v>1</v>
      </c>
      <c r="D99" s="56">
        <v>6838.17</v>
      </c>
      <c r="E99" s="56">
        <v>0</v>
      </c>
      <c r="F99" s="55">
        <v>1</v>
      </c>
    </row>
    <row r="100" spans="1:6" ht="15.75" thickBot="1" x14ac:dyDescent="0.3">
      <c r="A100" s="125"/>
      <c r="B100" s="21" t="s">
        <v>113</v>
      </c>
      <c r="C100" s="34">
        <v>1</v>
      </c>
      <c r="D100" s="56">
        <v>6838.17</v>
      </c>
      <c r="E100" s="56">
        <v>0</v>
      </c>
      <c r="F100" s="59">
        <v>1</v>
      </c>
    </row>
    <row r="101" spans="1:6" ht="15.75" thickBot="1" x14ac:dyDescent="0.3">
      <c r="A101" s="19"/>
      <c r="C101" s="20"/>
      <c r="E101" s="20" t="s">
        <v>30</v>
      </c>
      <c r="F101" s="60">
        <f>SUM(F57:F100)</f>
        <v>80</v>
      </c>
    </row>
    <row r="102" spans="1:6" x14ac:dyDescent="0.25">
      <c r="A102" s="125" t="s">
        <v>121</v>
      </c>
      <c r="B102" s="21" t="s">
        <v>138</v>
      </c>
      <c r="C102" s="40" t="s">
        <v>385</v>
      </c>
      <c r="D102" s="56">
        <v>11474.2</v>
      </c>
      <c r="E102" s="56">
        <v>0</v>
      </c>
      <c r="F102" s="28">
        <v>4</v>
      </c>
    </row>
    <row r="103" spans="1:6" x14ac:dyDescent="0.25">
      <c r="A103" s="125"/>
      <c r="B103" s="21" t="s">
        <v>128</v>
      </c>
      <c r="C103" s="41" t="s">
        <v>386</v>
      </c>
      <c r="D103" s="56">
        <v>11199.19</v>
      </c>
      <c r="E103" s="56">
        <v>0</v>
      </c>
      <c r="F103" s="55">
        <v>1</v>
      </c>
    </row>
    <row r="104" spans="1:6" x14ac:dyDescent="0.25">
      <c r="A104" s="125"/>
      <c r="B104" s="21" t="s">
        <v>123</v>
      </c>
      <c r="C104" s="115" t="s">
        <v>362</v>
      </c>
      <c r="D104" s="56">
        <v>12386.78</v>
      </c>
      <c r="E104" s="56">
        <v>0</v>
      </c>
      <c r="F104" s="55">
        <v>1</v>
      </c>
    </row>
    <row r="105" spans="1:6" x14ac:dyDescent="0.25">
      <c r="A105" s="125"/>
      <c r="B105" s="21" t="s">
        <v>123</v>
      </c>
      <c r="C105" s="115" t="s">
        <v>387</v>
      </c>
      <c r="D105" s="56">
        <v>12386.78</v>
      </c>
      <c r="E105" s="56">
        <v>0</v>
      </c>
      <c r="F105" s="29">
        <v>1</v>
      </c>
    </row>
    <row r="106" spans="1:6" x14ac:dyDescent="0.25">
      <c r="A106" s="125"/>
      <c r="B106" s="21" t="s">
        <v>137</v>
      </c>
      <c r="C106" s="40" t="s">
        <v>388</v>
      </c>
      <c r="D106" s="56">
        <v>8724.1</v>
      </c>
      <c r="E106" s="56">
        <v>0</v>
      </c>
      <c r="F106" s="29">
        <v>1</v>
      </c>
    </row>
    <row r="107" spans="1:6" x14ac:dyDescent="0.25">
      <c r="A107" s="125"/>
      <c r="B107" s="21" t="s">
        <v>132</v>
      </c>
      <c r="C107" s="115" t="s">
        <v>389</v>
      </c>
      <c r="D107" s="56">
        <v>9346.2199999999993</v>
      </c>
      <c r="E107" s="56">
        <v>0</v>
      </c>
      <c r="F107" s="29">
        <v>3</v>
      </c>
    </row>
    <row r="108" spans="1:6" x14ac:dyDescent="0.25">
      <c r="A108" s="125"/>
      <c r="B108" s="21" t="s">
        <v>133</v>
      </c>
      <c r="C108" s="41" t="s">
        <v>390</v>
      </c>
      <c r="D108" s="56">
        <v>10481.280000000001</v>
      </c>
      <c r="E108" s="56">
        <v>0</v>
      </c>
      <c r="F108" s="29">
        <v>1</v>
      </c>
    </row>
    <row r="109" spans="1:6" x14ac:dyDescent="0.25">
      <c r="A109" s="125"/>
      <c r="B109" s="21" t="s">
        <v>129</v>
      </c>
      <c r="C109" s="41" t="s">
        <v>368</v>
      </c>
      <c r="D109" s="56">
        <v>11529.82</v>
      </c>
      <c r="E109" s="56">
        <v>0</v>
      </c>
      <c r="F109" s="55">
        <v>1</v>
      </c>
    </row>
    <row r="110" spans="1:6" x14ac:dyDescent="0.25">
      <c r="A110" s="125"/>
      <c r="B110" s="21" t="s">
        <v>142</v>
      </c>
      <c r="C110" s="27">
        <v>3</v>
      </c>
      <c r="D110" s="56">
        <v>7852.72</v>
      </c>
      <c r="E110" s="56">
        <v>0</v>
      </c>
      <c r="F110" s="29">
        <v>2</v>
      </c>
    </row>
    <row r="111" spans="1:6" x14ac:dyDescent="0.25">
      <c r="A111" s="125"/>
      <c r="B111" s="21" t="s">
        <v>141</v>
      </c>
      <c r="C111" s="115" t="s">
        <v>390</v>
      </c>
      <c r="D111" s="56">
        <v>10481.280000000001</v>
      </c>
      <c r="E111" s="56">
        <v>0</v>
      </c>
      <c r="F111" s="29">
        <v>1</v>
      </c>
    </row>
    <row r="112" spans="1:6" x14ac:dyDescent="0.25">
      <c r="A112" s="125"/>
      <c r="B112" s="21" t="s">
        <v>136</v>
      </c>
      <c r="C112" s="40" t="s">
        <v>385</v>
      </c>
      <c r="D112" s="56">
        <v>11474.2</v>
      </c>
      <c r="E112" s="56">
        <v>0</v>
      </c>
      <c r="F112" s="29">
        <v>1</v>
      </c>
    </row>
    <row r="113" spans="1:6" x14ac:dyDescent="0.25">
      <c r="A113" s="125"/>
      <c r="B113" s="21" t="s">
        <v>126</v>
      </c>
      <c r="C113" s="27" t="s">
        <v>343</v>
      </c>
      <c r="D113" s="56">
        <v>23857.89</v>
      </c>
      <c r="E113" s="56">
        <v>0</v>
      </c>
      <c r="F113" s="55">
        <v>1</v>
      </c>
    </row>
    <row r="114" spans="1:6" x14ac:dyDescent="0.25">
      <c r="A114" s="125"/>
      <c r="B114" s="21" t="s">
        <v>69</v>
      </c>
      <c r="C114" s="115" t="s">
        <v>391</v>
      </c>
      <c r="D114" s="56">
        <v>7998</v>
      </c>
      <c r="E114" s="56">
        <v>0</v>
      </c>
      <c r="F114" s="55">
        <v>5</v>
      </c>
    </row>
    <row r="115" spans="1:6" x14ac:dyDescent="0.25">
      <c r="A115" s="125"/>
      <c r="B115" s="21" t="s">
        <v>125</v>
      </c>
      <c r="C115" s="40" t="s">
        <v>392</v>
      </c>
      <c r="D115" s="56">
        <v>10300</v>
      </c>
      <c r="E115" s="56">
        <v>0</v>
      </c>
      <c r="F115" s="55">
        <v>2</v>
      </c>
    </row>
    <row r="116" spans="1:6" x14ac:dyDescent="0.25">
      <c r="A116" s="125"/>
      <c r="B116" s="21" t="s">
        <v>124</v>
      </c>
      <c r="C116" s="27" t="s">
        <v>393</v>
      </c>
      <c r="D116" s="56">
        <v>17328.72</v>
      </c>
      <c r="E116" s="56">
        <v>0</v>
      </c>
      <c r="F116" s="55">
        <v>1</v>
      </c>
    </row>
    <row r="117" spans="1:6" x14ac:dyDescent="0.25">
      <c r="A117" s="125"/>
      <c r="B117" s="21" t="s">
        <v>134</v>
      </c>
      <c r="C117" s="115" t="s">
        <v>394</v>
      </c>
      <c r="D117" s="56">
        <v>24326.54</v>
      </c>
      <c r="E117" s="56">
        <v>0</v>
      </c>
      <c r="F117" s="29">
        <v>1</v>
      </c>
    </row>
    <row r="118" spans="1:6" x14ac:dyDescent="0.25">
      <c r="A118" s="125"/>
      <c r="B118" s="21" t="s">
        <v>139</v>
      </c>
      <c r="C118" s="115" t="s">
        <v>395</v>
      </c>
      <c r="D118" s="56">
        <v>16533.560000000001</v>
      </c>
      <c r="E118" s="56">
        <v>0</v>
      </c>
      <c r="F118" s="29">
        <v>1</v>
      </c>
    </row>
    <row r="119" spans="1:6" x14ac:dyDescent="0.25">
      <c r="A119" s="125"/>
      <c r="B119" s="21" t="s">
        <v>130</v>
      </c>
      <c r="C119" s="115" t="s">
        <v>346</v>
      </c>
      <c r="D119" s="56">
        <v>16533.560000000001</v>
      </c>
      <c r="E119" s="56">
        <v>0</v>
      </c>
      <c r="F119" s="55">
        <v>1</v>
      </c>
    </row>
    <row r="120" spans="1:6" x14ac:dyDescent="0.25">
      <c r="A120" s="125"/>
      <c r="B120" s="21" t="s">
        <v>143</v>
      </c>
      <c r="C120" s="26" t="s">
        <v>362</v>
      </c>
      <c r="D120" s="56">
        <v>17030.02</v>
      </c>
      <c r="E120" s="56">
        <v>0</v>
      </c>
      <c r="F120" s="29">
        <v>1</v>
      </c>
    </row>
    <row r="121" spans="1:6" x14ac:dyDescent="0.25">
      <c r="A121" s="125"/>
      <c r="B121" s="21" t="s">
        <v>144</v>
      </c>
      <c r="C121" s="115" t="s">
        <v>396</v>
      </c>
      <c r="D121" s="56">
        <v>23946.47</v>
      </c>
      <c r="E121" s="56">
        <v>0</v>
      </c>
      <c r="F121" s="29">
        <v>1</v>
      </c>
    </row>
    <row r="122" spans="1:6" x14ac:dyDescent="0.25">
      <c r="A122" s="125"/>
      <c r="B122" s="21" t="s">
        <v>140</v>
      </c>
      <c r="C122" s="115" t="s">
        <v>346</v>
      </c>
      <c r="D122" s="56">
        <v>16533.560000000001</v>
      </c>
      <c r="E122" s="56">
        <v>0</v>
      </c>
      <c r="F122" s="29">
        <v>1</v>
      </c>
    </row>
    <row r="123" spans="1:6" x14ac:dyDescent="0.25">
      <c r="A123" s="125"/>
      <c r="B123" s="21" t="s">
        <v>127</v>
      </c>
      <c r="C123" s="27" t="s">
        <v>397</v>
      </c>
      <c r="D123" s="56">
        <v>22062.600000000002</v>
      </c>
      <c r="E123" s="56">
        <v>0</v>
      </c>
      <c r="F123" s="55">
        <v>1</v>
      </c>
    </row>
    <row r="124" spans="1:6" x14ac:dyDescent="0.25">
      <c r="A124" s="125"/>
      <c r="B124" s="21" t="s">
        <v>135</v>
      </c>
      <c r="C124" s="41" t="s">
        <v>398</v>
      </c>
      <c r="D124" s="56">
        <v>17030.02</v>
      </c>
      <c r="E124" s="56">
        <v>0</v>
      </c>
      <c r="F124" s="29">
        <v>1</v>
      </c>
    </row>
    <row r="125" spans="1:6" x14ac:dyDescent="0.25">
      <c r="A125" s="125"/>
      <c r="B125" s="21" t="s">
        <v>131</v>
      </c>
      <c r="C125" s="40" t="s">
        <v>392</v>
      </c>
      <c r="D125" s="56">
        <v>10300</v>
      </c>
      <c r="E125" s="56">
        <v>0</v>
      </c>
      <c r="F125" s="29">
        <v>3</v>
      </c>
    </row>
    <row r="126" spans="1:6" ht="15.75" thickBot="1" x14ac:dyDescent="0.3">
      <c r="A126" s="125"/>
      <c r="B126" s="21" t="s">
        <v>122</v>
      </c>
      <c r="C126" s="27">
        <v>21</v>
      </c>
      <c r="D126" s="56">
        <v>30407.66</v>
      </c>
      <c r="E126" s="56">
        <v>0</v>
      </c>
      <c r="F126" s="59">
        <v>1</v>
      </c>
    </row>
    <row r="127" spans="1:6" ht="15.75" thickBot="1" x14ac:dyDescent="0.3">
      <c r="A127" s="19"/>
      <c r="C127" s="20"/>
      <c r="E127" s="20" t="s">
        <v>30</v>
      </c>
      <c r="F127" s="60">
        <f>SUM(F102:F126)</f>
        <v>38</v>
      </c>
    </row>
    <row r="128" spans="1:6" x14ac:dyDescent="0.25">
      <c r="A128" s="125" t="s">
        <v>145</v>
      </c>
      <c r="B128" s="22" t="s">
        <v>168</v>
      </c>
      <c r="C128" s="27" t="s">
        <v>362</v>
      </c>
      <c r="D128" s="52">
        <v>17030.02</v>
      </c>
      <c r="E128" s="52">
        <v>0</v>
      </c>
      <c r="F128" s="28">
        <v>1</v>
      </c>
    </row>
    <row r="129" spans="1:6" x14ac:dyDescent="0.25">
      <c r="A129" s="125"/>
      <c r="B129" s="22" t="s">
        <v>180</v>
      </c>
      <c r="C129" s="27" t="s">
        <v>399</v>
      </c>
      <c r="D129" s="61">
        <v>7643</v>
      </c>
      <c r="E129" s="52">
        <v>0</v>
      </c>
      <c r="F129" s="29">
        <v>5</v>
      </c>
    </row>
    <row r="130" spans="1:6" x14ac:dyDescent="0.25">
      <c r="A130" s="125"/>
      <c r="B130" s="22" t="s">
        <v>172</v>
      </c>
      <c r="C130" s="42" t="s">
        <v>400</v>
      </c>
      <c r="D130" s="52">
        <v>8793.11</v>
      </c>
      <c r="E130" s="52">
        <v>0</v>
      </c>
      <c r="F130" s="29">
        <v>1</v>
      </c>
    </row>
    <row r="131" spans="1:6" x14ac:dyDescent="0.25">
      <c r="A131" s="125"/>
      <c r="B131" s="22" t="s">
        <v>151</v>
      </c>
      <c r="C131" s="27">
        <v>7</v>
      </c>
      <c r="D131" s="52">
        <v>9045.4600000000009</v>
      </c>
      <c r="E131" s="52">
        <v>0</v>
      </c>
      <c r="F131" s="29">
        <v>6</v>
      </c>
    </row>
    <row r="132" spans="1:6" x14ac:dyDescent="0.25">
      <c r="A132" s="125"/>
      <c r="B132" s="22" t="s">
        <v>176</v>
      </c>
      <c r="C132" s="27" t="s">
        <v>401</v>
      </c>
      <c r="D132" s="52">
        <v>14205.76</v>
      </c>
      <c r="E132" s="52">
        <v>0</v>
      </c>
      <c r="F132" s="29">
        <v>1</v>
      </c>
    </row>
    <row r="133" spans="1:6" x14ac:dyDescent="0.25">
      <c r="A133" s="125"/>
      <c r="B133" s="22" t="s">
        <v>150</v>
      </c>
      <c r="C133" s="27">
        <v>14</v>
      </c>
      <c r="D133" s="52">
        <v>13679.43</v>
      </c>
      <c r="E133" s="52">
        <v>0</v>
      </c>
      <c r="F133" s="29">
        <v>1</v>
      </c>
    </row>
    <row r="134" spans="1:6" x14ac:dyDescent="0.25">
      <c r="A134" s="125"/>
      <c r="B134" s="22" t="s">
        <v>179</v>
      </c>
      <c r="C134" s="43">
        <v>2</v>
      </c>
      <c r="D134" s="52">
        <v>7526.0245999999997</v>
      </c>
      <c r="E134" s="52">
        <v>0</v>
      </c>
      <c r="F134" s="29">
        <v>1</v>
      </c>
    </row>
    <row r="135" spans="1:6" x14ac:dyDescent="0.25">
      <c r="A135" s="125"/>
      <c r="B135" s="22" t="s">
        <v>146</v>
      </c>
      <c r="C135" s="27">
        <v>21</v>
      </c>
      <c r="D135" s="52">
        <v>30407.66</v>
      </c>
      <c r="E135" s="52">
        <v>0</v>
      </c>
      <c r="F135" s="55">
        <v>1</v>
      </c>
    </row>
    <row r="136" spans="1:6" x14ac:dyDescent="0.25">
      <c r="A136" s="125"/>
      <c r="B136" s="22" t="s">
        <v>177</v>
      </c>
      <c r="C136" s="27" t="s">
        <v>343</v>
      </c>
      <c r="D136" s="52">
        <v>23857.89</v>
      </c>
      <c r="E136" s="52">
        <v>0</v>
      </c>
      <c r="F136" s="29">
        <v>1</v>
      </c>
    </row>
    <row r="137" spans="1:6" x14ac:dyDescent="0.25">
      <c r="A137" s="125"/>
      <c r="B137" s="22" t="s">
        <v>149</v>
      </c>
      <c r="C137" s="27">
        <v>11</v>
      </c>
      <c r="D137" s="52">
        <v>10855.17</v>
      </c>
      <c r="E137" s="52">
        <v>0</v>
      </c>
      <c r="F137" s="29">
        <v>1</v>
      </c>
    </row>
    <row r="138" spans="1:6" x14ac:dyDescent="0.25">
      <c r="A138" s="125"/>
      <c r="B138" s="22" t="s">
        <v>152</v>
      </c>
      <c r="C138" s="27">
        <v>13</v>
      </c>
      <c r="D138" s="52">
        <v>12432.1</v>
      </c>
      <c r="E138" s="52">
        <v>0</v>
      </c>
      <c r="F138" s="29">
        <v>1</v>
      </c>
    </row>
    <row r="139" spans="1:6" x14ac:dyDescent="0.25">
      <c r="A139" s="125"/>
      <c r="B139" s="22" t="s">
        <v>173</v>
      </c>
      <c r="C139" s="26" t="s">
        <v>348</v>
      </c>
      <c r="D139" s="52">
        <v>12431.07</v>
      </c>
      <c r="E139" s="52">
        <v>0</v>
      </c>
      <c r="F139" s="29">
        <v>1</v>
      </c>
    </row>
    <row r="140" spans="1:6" x14ac:dyDescent="0.25">
      <c r="A140" s="125"/>
      <c r="B140" s="22" t="s">
        <v>147</v>
      </c>
      <c r="C140" s="27">
        <v>7</v>
      </c>
      <c r="D140" s="52">
        <v>9045.4600000000009</v>
      </c>
      <c r="E140" s="52">
        <v>0</v>
      </c>
      <c r="F140" s="29">
        <v>1</v>
      </c>
    </row>
    <row r="141" spans="1:6" x14ac:dyDescent="0.25">
      <c r="A141" s="125"/>
      <c r="B141" s="22" t="s">
        <v>162</v>
      </c>
      <c r="C141" s="27" t="s">
        <v>374</v>
      </c>
      <c r="D141" s="52">
        <v>8431.58</v>
      </c>
      <c r="E141" s="52">
        <v>0</v>
      </c>
      <c r="F141" s="29">
        <v>1</v>
      </c>
    </row>
    <row r="142" spans="1:6" x14ac:dyDescent="0.25">
      <c r="A142" s="125"/>
      <c r="B142" s="22" t="s">
        <v>174</v>
      </c>
      <c r="C142" s="27" t="s">
        <v>366</v>
      </c>
      <c r="D142" s="52">
        <v>9730.41</v>
      </c>
      <c r="E142" s="52">
        <v>0</v>
      </c>
      <c r="F142" s="29">
        <v>1</v>
      </c>
    </row>
    <row r="143" spans="1:6" x14ac:dyDescent="0.25">
      <c r="A143" s="125"/>
      <c r="B143" s="21" t="s">
        <v>184</v>
      </c>
      <c r="C143" s="44">
        <v>13</v>
      </c>
      <c r="D143" s="61">
        <v>12069</v>
      </c>
      <c r="E143" s="52">
        <v>0</v>
      </c>
      <c r="F143" s="29">
        <v>1</v>
      </c>
    </row>
    <row r="144" spans="1:6" x14ac:dyDescent="0.25">
      <c r="A144" s="125"/>
      <c r="B144" s="22" t="s">
        <v>175</v>
      </c>
      <c r="C144" s="42">
        <v>1</v>
      </c>
      <c r="D144" s="52">
        <v>6838.17</v>
      </c>
      <c r="E144" s="52">
        <v>0</v>
      </c>
      <c r="F144" s="29">
        <v>1</v>
      </c>
    </row>
    <row r="145" spans="1:6" x14ac:dyDescent="0.25">
      <c r="A145" s="125"/>
      <c r="B145" s="22" t="s">
        <v>157</v>
      </c>
      <c r="C145" s="27">
        <v>15</v>
      </c>
      <c r="D145" s="52">
        <v>15270.78</v>
      </c>
      <c r="E145" s="52">
        <v>0</v>
      </c>
      <c r="F145" s="29">
        <v>1</v>
      </c>
    </row>
    <row r="146" spans="1:6" x14ac:dyDescent="0.25">
      <c r="A146" s="125"/>
      <c r="B146" s="22" t="s">
        <v>148</v>
      </c>
      <c r="C146" s="27" t="s">
        <v>362</v>
      </c>
      <c r="D146" s="52">
        <v>17030.02</v>
      </c>
      <c r="E146" s="52">
        <v>0</v>
      </c>
      <c r="F146" s="29">
        <v>1</v>
      </c>
    </row>
    <row r="147" spans="1:6" x14ac:dyDescent="0.25">
      <c r="A147" s="125"/>
      <c r="B147" s="22" t="s">
        <v>156</v>
      </c>
      <c r="C147" s="27">
        <v>18</v>
      </c>
      <c r="D147" s="52">
        <v>21892.65</v>
      </c>
      <c r="E147" s="52">
        <v>0</v>
      </c>
      <c r="F147" s="29">
        <v>1</v>
      </c>
    </row>
    <row r="148" spans="1:6" x14ac:dyDescent="0.25">
      <c r="A148" s="125"/>
      <c r="B148" s="22" t="s">
        <v>167</v>
      </c>
      <c r="C148" s="26" t="s">
        <v>362</v>
      </c>
      <c r="D148" s="52">
        <v>17030.02</v>
      </c>
      <c r="E148" s="52">
        <v>0</v>
      </c>
      <c r="F148" s="29">
        <v>1</v>
      </c>
    </row>
    <row r="149" spans="1:6" x14ac:dyDescent="0.25">
      <c r="A149" s="125"/>
      <c r="B149" s="22" t="s">
        <v>158</v>
      </c>
      <c r="C149" s="26" t="s">
        <v>345</v>
      </c>
      <c r="D149" s="52">
        <v>14596.130000000001</v>
      </c>
      <c r="E149" s="52">
        <v>0</v>
      </c>
      <c r="F149" s="29">
        <v>1</v>
      </c>
    </row>
    <row r="150" spans="1:6" x14ac:dyDescent="0.25">
      <c r="A150" s="125"/>
      <c r="B150" s="22" t="s">
        <v>171</v>
      </c>
      <c r="C150" s="27" t="s">
        <v>346</v>
      </c>
      <c r="D150" s="52">
        <v>16533.560000000001</v>
      </c>
      <c r="E150" s="52">
        <v>0</v>
      </c>
      <c r="F150" s="29">
        <v>1</v>
      </c>
    </row>
    <row r="151" spans="1:6" x14ac:dyDescent="0.25">
      <c r="A151" s="125"/>
      <c r="B151" s="22" t="s">
        <v>154</v>
      </c>
      <c r="C151" s="27" t="s">
        <v>402</v>
      </c>
      <c r="D151" s="52">
        <v>8221.9750000000004</v>
      </c>
      <c r="E151" s="52">
        <v>0</v>
      </c>
      <c r="F151" s="29">
        <v>1</v>
      </c>
    </row>
    <row r="152" spans="1:6" x14ac:dyDescent="0.25">
      <c r="A152" s="125"/>
      <c r="B152" s="22" t="s">
        <v>153</v>
      </c>
      <c r="C152" s="27" t="s">
        <v>404</v>
      </c>
      <c r="D152" s="52">
        <v>3504.06</v>
      </c>
      <c r="E152" s="52">
        <v>0</v>
      </c>
      <c r="F152" s="29">
        <v>1</v>
      </c>
    </row>
    <row r="153" spans="1:6" x14ac:dyDescent="0.25">
      <c r="A153" s="125"/>
      <c r="B153" s="22" t="s">
        <v>155</v>
      </c>
      <c r="C153" s="27" t="s">
        <v>366</v>
      </c>
      <c r="D153" s="52">
        <v>9730.41</v>
      </c>
      <c r="E153" s="52">
        <v>0</v>
      </c>
      <c r="F153" s="29">
        <v>1</v>
      </c>
    </row>
    <row r="154" spans="1:6" x14ac:dyDescent="0.25">
      <c r="A154" s="125"/>
      <c r="B154" s="22" t="s">
        <v>183</v>
      </c>
      <c r="C154" s="44">
        <v>1</v>
      </c>
      <c r="D154" s="52">
        <v>6838.17</v>
      </c>
      <c r="E154" s="52">
        <v>0</v>
      </c>
      <c r="F154" s="29">
        <v>1</v>
      </c>
    </row>
    <row r="155" spans="1:6" x14ac:dyDescent="0.25">
      <c r="A155" s="125"/>
      <c r="B155" s="22" t="s">
        <v>181</v>
      </c>
      <c r="C155" s="45">
        <v>1</v>
      </c>
      <c r="D155" s="52">
        <v>6839.2</v>
      </c>
      <c r="E155" s="52">
        <v>0</v>
      </c>
      <c r="F155" s="29">
        <v>1</v>
      </c>
    </row>
    <row r="156" spans="1:6" x14ac:dyDescent="0.25">
      <c r="A156" s="125"/>
      <c r="B156" s="22" t="s">
        <v>182</v>
      </c>
      <c r="C156" s="45" t="s">
        <v>362</v>
      </c>
      <c r="D156" s="52">
        <v>17030.02</v>
      </c>
      <c r="E156" s="52">
        <v>0</v>
      </c>
      <c r="F156" s="29">
        <v>1</v>
      </c>
    </row>
    <row r="157" spans="1:6" x14ac:dyDescent="0.25">
      <c r="A157" s="125"/>
      <c r="B157" s="22" t="s">
        <v>166</v>
      </c>
      <c r="C157" s="27" t="s">
        <v>405</v>
      </c>
      <c r="D157" s="52">
        <v>4865.72</v>
      </c>
      <c r="E157" s="52">
        <v>0</v>
      </c>
      <c r="F157" s="29">
        <v>1</v>
      </c>
    </row>
    <row r="158" spans="1:6" x14ac:dyDescent="0.25">
      <c r="A158" s="125"/>
      <c r="B158" s="22" t="s">
        <v>159</v>
      </c>
      <c r="C158" s="27">
        <v>7</v>
      </c>
      <c r="D158" s="52">
        <v>9045.4600000000009</v>
      </c>
      <c r="E158" s="52">
        <v>0</v>
      </c>
      <c r="F158" s="29">
        <v>13</v>
      </c>
    </row>
    <row r="159" spans="1:6" x14ac:dyDescent="0.25">
      <c r="A159" s="125"/>
      <c r="B159" s="22" t="s">
        <v>160</v>
      </c>
      <c r="C159" s="26">
        <v>7</v>
      </c>
      <c r="D159" s="52">
        <v>9045.4600000000009</v>
      </c>
      <c r="E159" s="52">
        <v>0</v>
      </c>
      <c r="F159" s="29">
        <v>1</v>
      </c>
    </row>
    <row r="160" spans="1:6" x14ac:dyDescent="0.25">
      <c r="A160" s="125"/>
      <c r="B160" s="22" t="s">
        <v>178</v>
      </c>
      <c r="C160" s="27">
        <v>1</v>
      </c>
      <c r="D160" s="52">
        <v>6838.17</v>
      </c>
      <c r="E160" s="52">
        <v>0</v>
      </c>
      <c r="F160" s="29">
        <v>3</v>
      </c>
    </row>
    <row r="161" spans="1:6" x14ac:dyDescent="0.25">
      <c r="A161" s="125"/>
      <c r="B161" s="22" t="s">
        <v>165</v>
      </c>
      <c r="C161" s="27" t="s">
        <v>406</v>
      </c>
      <c r="D161" s="52">
        <v>4847.18</v>
      </c>
      <c r="E161" s="52">
        <v>0</v>
      </c>
      <c r="F161" s="29">
        <v>2</v>
      </c>
    </row>
    <row r="162" spans="1:6" x14ac:dyDescent="0.25">
      <c r="A162" s="125"/>
      <c r="B162" s="22" t="s">
        <v>164</v>
      </c>
      <c r="C162" s="27" t="s">
        <v>338</v>
      </c>
      <c r="D162" s="52">
        <v>7464.41</v>
      </c>
      <c r="E162" s="52">
        <v>0</v>
      </c>
      <c r="F162" s="29">
        <v>3</v>
      </c>
    </row>
    <row r="163" spans="1:6" x14ac:dyDescent="0.25">
      <c r="A163" s="125"/>
      <c r="B163" s="22" t="s">
        <v>161</v>
      </c>
      <c r="C163" s="27" t="s">
        <v>405</v>
      </c>
      <c r="D163" s="52">
        <v>4865.72</v>
      </c>
      <c r="E163" s="52">
        <v>0</v>
      </c>
      <c r="F163" s="29">
        <v>1</v>
      </c>
    </row>
    <row r="164" spans="1:6" x14ac:dyDescent="0.25">
      <c r="A164" s="125"/>
      <c r="B164" s="22" t="s">
        <v>48</v>
      </c>
      <c r="C164" s="44" t="s">
        <v>407</v>
      </c>
      <c r="D164" s="52">
        <v>8487.2000000000007</v>
      </c>
      <c r="E164" s="52">
        <v>0</v>
      </c>
      <c r="F164" s="29">
        <v>1</v>
      </c>
    </row>
    <row r="165" spans="1:6" x14ac:dyDescent="0.25">
      <c r="A165" s="125"/>
      <c r="B165" s="22" t="s">
        <v>29</v>
      </c>
      <c r="C165" s="26" t="s">
        <v>338</v>
      </c>
      <c r="D165" s="52">
        <v>7464.41</v>
      </c>
      <c r="E165" s="52">
        <v>0</v>
      </c>
      <c r="F165" s="55">
        <v>6</v>
      </c>
    </row>
    <row r="166" spans="1:6" x14ac:dyDescent="0.25">
      <c r="A166" s="125"/>
      <c r="B166" s="22" t="s">
        <v>112</v>
      </c>
      <c r="C166" s="27" t="s">
        <v>408</v>
      </c>
      <c r="D166" s="52">
        <v>6550.8</v>
      </c>
      <c r="E166" s="52">
        <v>0</v>
      </c>
      <c r="F166" s="29">
        <v>1</v>
      </c>
    </row>
    <row r="167" spans="1:6" x14ac:dyDescent="0.25">
      <c r="A167" s="125"/>
      <c r="B167" s="22" t="s">
        <v>547</v>
      </c>
      <c r="C167" s="27" t="s">
        <v>426</v>
      </c>
      <c r="D167" s="114">
        <v>8186</v>
      </c>
      <c r="E167" s="52">
        <v>0</v>
      </c>
      <c r="F167" s="53">
        <v>1</v>
      </c>
    </row>
    <row r="168" spans="1:6" x14ac:dyDescent="0.25">
      <c r="A168" s="125"/>
      <c r="B168" s="22" t="s">
        <v>170</v>
      </c>
      <c r="C168" s="27" t="s">
        <v>409</v>
      </c>
      <c r="D168" s="52">
        <v>6800.06</v>
      </c>
      <c r="E168" s="52">
        <v>0</v>
      </c>
      <c r="F168" s="53">
        <v>2</v>
      </c>
    </row>
    <row r="169" spans="1:6" x14ac:dyDescent="0.25">
      <c r="A169" s="125"/>
      <c r="B169" s="22" t="s">
        <v>551</v>
      </c>
      <c r="C169" s="27">
        <v>1</v>
      </c>
      <c r="D169" s="114">
        <v>6838.17</v>
      </c>
      <c r="E169" s="52">
        <v>0</v>
      </c>
      <c r="F169" s="53">
        <v>2</v>
      </c>
    </row>
    <row r="170" spans="1:6" x14ac:dyDescent="0.25">
      <c r="A170" s="125"/>
      <c r="B170" s="22" t="s">
        <v>73</v>
      </c>
      <c r="C170" s="27"/>
      <c r="D170" s="114">
        <v>4000</v>
      </c>
      <c r="E170" s="52">
        <v>0</v>
      </c>
      <c r="F170" s="53">
        <v>2</v>
      </c>
    </row>
    <row r="171" spans="1:6" x14ac:dyDescent="0.25">
      <c r="A171" s="125"/>
      <c r="B171" s="22" t="s">
        <v>552</v>
      </c>
      <c r="C171" s="27"/>
      <c r="D171" s="114">
        <v>5600</v>
      </c>
      <c r="E171" s="52">
        <v>0</v>
      </c>
      <c r="F171" s="53">
        <v>4</v>
      </c>
    </row>
    <row r="172" spans="1:6" ht="15.75" thickBot="1" x14ac:dyDescent="0.3">
      <c r="A172" s="125"/>
      <c r="B172" s="22" t="s">
        <v>553</v>
      </c>
      <c r="C172" s="27"/>
      <c r="D172" s="114">
        <v>5600</v>
      </c>
      <c r="E172" s="52">
        <v>0</v>
      </c>
      <c r="F172" s="53">
        <v>1</v>
      </c>
    </row>
    <row r="173" spans="1:6" ht="15.75" thickBot="1" x14ac:dyDescent="0.3">
      <c r="A173" s="19"/>
      <c r="C173" s="20"/>
      <c r="E173" s="20" t="s">
        <v>30</v>
      </c>
      <c r="F173" s="60">
        <f>SUM(F128:F172)</f>
        <v>82</v>
      </c>
    </row>
    <row r="174" spans="1:6" x14ac:dyDescent="0.25">
      <c r="A174" s="125" t="s">
        <v>185</v>
      </c>
      <c r="B174" s="21" t="s">
        <v>206</v>
      </c>
      <c r="C174" s="27" t="s">
        <v>410</v>
      </c>
      <c r="D174" s="52">
        <v>15705.44</v>
      </c>
      <c r="E174" s="52">
        <v>0</v>
      </c>
      <c r="F174" s="28">
        <v>1</v>
      </c>
    </row>
    <row r="175" spans="1:6" x14ac:dyDescent="0.25">
      <c r="A175" s="125"/>
      <c r="B175" s="21" t="s">
        <v>203</v>
      </c>
      <c r="C175" s="27" t="s">
        <v>411</v>
      </c>
      <c r="D175" s="52">
        <v>8096.83</v>
      </c>
      <c r="E175" s="52">
        <v>0</v>
      </c>
      <c r="F175" s="29">
        <v>2</v>
      </c>
    </row>
    <row r="176" spans="1:6" x14ac:dyDescent="0.25">
      <c r="A176" s="125"/>
      <c r="B176" s="21" t="s">
        <v>197</v>
      </c>
      <c r="C176" s="27" t="s">
        <v>381</v>
      </c>
      <c r="D176" s="52">
        <v>7918.64</v>
      </c>
      <c r="E176" s="52">
        <v>0</v>
      </c>
      <c r="F176" s="29">
        <v>3</v>
      </c>
    </row>
    <row r="177" spans="1:6" x14ac:dyDescent="0.25">
      <c r="A177" s="125"/>
      <c r="B177" s="21" t="s">
        <v>209</v>
      </c>
      <c r="C177" s="27" t="s">
        <v>410</v>
      </c>
      <c r="D177" s="52">
        <v>15705.44</v>
      </c>
      <c r="E177" s="52">
        <v>0</v>
      </c>
      <c r="F177" s="29">
        <v>1</v>
      </c>
    </row>
    <row r="178" spans="1:6" x14ac:dyDescent="0.25">
      <c r="A178" s="125"/>
      <c r="B178" s="21" t="s">
        <v>217</v>
      </c>
      <c r="C178" s="27" t="s">
        <v>412</v>
      </c>
      <c r="D178" s="52">
        <v>10436.99</v>
      </c>
      <c r="E178" s="52">
        <v>0</v>
      </c>
      <c r="F178" s="29">
        <v>0</v>
      </c>
    </row>
    <row r="179" spans="1:6" x14ac:dyDescent="0.25">
      <c r="A179" s="125"/>
      <c r="B179" s="21" t="s">
        <v>208</v>
      </c>
      <c r="C179" s="27">
        <v>11</v>
      </c>
      <c r="D179" s="52">
        <v>10855.17</v>
      </c>
      <c r="E179" s="52">
        <v>0</v>
      </c>
      <c r="F179" s="29">
        <v>1</v>
      </c>
    </row>
    <row r="180" spans="1:6" x14ac:dyDescent="0.25">
      <c r="A180" s="125"/>
      <c r="B180" s="21" t="s">
        <v>211</v>
      </c>
      <c r="C180" s="27" t="s">
        <v>410</v>
      </c>
      <c r="D180" s="52">
        <v>15705.44</v>
      </c>
      <c r="E180" s="52">
        <v>0</v>
      </c>
      <c r="F180" s="29">
        <v>2</v>
      </c>
    </row>
    <row r="181" spans="1:6" x14ac:dyDescent="0.25">
      <c r="A181" s="125"/>
      <c r="B181" s="21" t="s">
        <v>220</v>
      </c>
      <c r="C181" s="27" t="s">
        <v>358</v>
      </c>
      <c r="D181" s="61">
        <v>12135</v>
      </c>
      <c r="E181" s="52">
        <v>0</v>
      </c>
      <c r="F181" s="29">
        <v>1</v>
      </c>
    </row>
    <row r="182" spans="1:6" x14ac:dyDescent="0.25">
      <c r="A182" s="125"/>
      <c r="B182" s="21" t="s">
        <v>186</v>
      </c>
      <c r="C182" s="27">
        <v>21</v>
      </c>
      <c r="D182" s="52">
        <v>30407.66</v>
      </c>
      <c r="E182" s="52">
        <v>0</v>
      </c>
      <c r="F182" s="29">
        <v>1</v>
      </c>
    </row>
    <row r="183" spans="1:6" x14ac:dyDescent="0.25">
      <c r="A183" s="125"/>
      <c r="B183" s="21" t="s">
        <v>200</v>
      </c>
      <c r="C183" s="27" t="s">
        <v>413</v>
      </c>
      <c r="D183" s="52">
        <v>15100.83</v>
      </c>
      <c r="E183" s="52">
        <v>0</v>
      </c>
      <c r="F183" s="29">
        <v>1</v>
      </c>
    </row>
    <row r="184" spans="1:6" x14ac:dyDescent="0.25">
      <c r="A184" s="125"/>
      <c r="B184" s="21" t="s">
        <v>205</v>
      </c>
      <c r="C184" s="26" t="s">
        <v>413</v>
      </c>
      <c r="D184" s="52">
        <v>15100.83</v>
      </c>
      <c r="E184" s="52">
        <v>0</v>
      </c>
      <c r="F184" s="29">
        <v>2</v>
      </c>
    </row>
    <row r="185" spans="1:6" x14ac:dyDescent="0.25">
      <c r="A185" s="125"/>
      <c r="B185" s="21" t="s">
        <v>189</v>
      </c>
      <c r="C185" s="27" t="s">
        <v>343</v>
      </c>
      <c r="D185" s="52">
        <v>23857.89</v>
      </c>
      <c r="E185" s="52">
        <v>0</v>
      </c>
      <c r="F185" s="29">
        <v>1</v>
      </c>
    </row>
    <row r="186" spans="1:6" x14ac:dyDescent="0.25">
      <c r="A186" s="125"/>
      <c r="B186" s="21" t="s">
        <v>198</v>
      </c>
      <c r="C186" s="27" t="s">
        <v>352</v>
      </c>
      <c r="D186" s="52">
        <v>26758.37</v>
      </c>
      <c r="E186" s="52">
        <v>0</v>
      </c>
      <c r="F186" s="29">
        <v>1</v>
      </c>
    </row>
    <row r="187" spans="1:6" x14ac:dyDescent="0.25">
      <c r="A187" s="125"/>
      <c r="B187" s="21" t="s">
        <v>210</v>
      </c>
      <c r="C187" s="27" t="s">
        <v>343</v>
      </c>
      <c r="D187" s="52">
        <v>23857.89</v>
      </c>
      <c r="E187" s="52">
        <v>0</v>
      </c>
      <c r="F187" s="29">
        <v>1</v>
      </c>
    </row>
    <row r="188" spans="1:6" x14ac:dyDescent="0.25">
      <c r="A188" s="125"/>
      <c r="B188" s="21" t="s">
        <v>187</v>
      </c>
      <c r="C188" s="26" t="s">
        <v>410</v>
      </c>
      <c r="D188" s="52">
        <v>15705.44</v>
      </c>
      <c r="E188" s="52">
        <v>0</v>
      </c>
      <c r="F188" s="29">
        <v>1</v>
      </c>
    </row>
    <row r="189" spans="1:6" x14ac:dyDescent="0.25">
      <c r="A189" s="125"/>
      <c r="B189" s="21" t="s">
        <v>202</v>
      </c>
      <c r="C189" s="27" t="s">
        <v>414</v>
      </c>
      <c r="D189" s="52">
        <v>19056.03</v>
      </c>
      <c r="E189" s="52">
        <v>0</v>
      </c>
      <c r="F189" s="29">
        <v>1</v>
      </c>
    </row>
    <row r="190" spans="1:6" x14ac:dyDescent="0.25">
      <c r="A190" s="125"/>
      <c r="B190" s="21" t="s">
        <v>219</v>
      </c>
      <c r="C190" s="40" t="s">
        <v>415</v>
      </c>
      <c r="D190" s="52">
        <v>13818.48</v>
      </c>
      <c r="E190" s="52">
        <v>0</v>
      </c>
      <c r="F190" s="29">
        <v>1</v>
      </c>
    </row>
    <row r="191" spans="1:6" x14ac:dyDescent="0.25">
      <c r="A191" s="125"/>
      <c r="B191" s="21" t="s">
        <v>191</v>
      </c>
      <c r="C191" s="27" t="s">
        <v>410</v>
      </c>
      <c r="D191" s="52">
        <v>15705.44</v>
      </c>
      <c r="E191" s="52">
        <v>0</v>
      </c>
      <c r="F191" s="29">
        <v>1</v>
      </c>
    </row>
    <row r="192" spans="1:6" x14ac:dyDescent="0.25">
      <c r="A192" s="125"/>
      <c r="B192" s="21" t="s">
        <v>192</v>
      </c>
      <c r="C192" s="27">
        <v>11</v>
      </c>
      <c r="D192" s="52">
        <v>10855.17</v>
      </c>
      <c r="E192" s="52">
        <v>0</v>
      </c>
      <c r="F192" s="29">
        <v>2</v>
      </c>
    </row>
    <row r="193" spans="1:6" x14ac:dyDescent="0.25">
      <c r="A193" s="125"/>
      <c r="B193" s="21" t="s">
        <v>190</v>
      </c>
      <c r="C193" s="27">
        <v>18</v>
      </c>
      <c r="D193" s="52">
        <v>21892.65</v>
      </c>
      <c r="E193" s="52">
        <v>0</v>
      </c>
      <c r="F193" s="29">
        <v>1</v>
      </c>
    </row>
    <row r="194" spans="1:6" x14ac:dyDescent="0.25">
      <c r="A194" s="125"/>
      <c r="B194" s="21" t="s">
        <v>218</v>
      </c>
      <c r="C194" s="27" t="s">
        <v>416</v>
      </c>
      <c r="D194" s="52">
        <v>16844.62</v>
      </c>
      <c r="E194" s="52">
        <v>0</v>
      </c>
      <c r="F194" s="29">
        <v>1</v>
      </c>
    </row>
    <row r="195" spans="1:6" x14ac:dyDescent="0.25">
      <c r="A195" s="125"/>
      <c r="B195" s="21" t="s">
        <v>194</v>
      </c>
      <c r="C195" s="27" t="s">
        <v>346</v>
      </c>
      <c r="D195" s="52">
        <v>16533.560000000001</v>
      </c>
      <c r="E195" s="52">
        <v>0</v>
      </c>
      <c r="F195" s="29">
        <v>1</v>
      </c>
    </row>
    <row r="196" spans="1:6" x14ac:dyDescent="0.25">
      <c r="A196" s="125"/>
      <c r="B196" s="21" t="s">
        <v>199</v>
      </c>
      <c r="C196" s="27" t="s">
        <v>396</v>
      </c>
      <c r="D196" s="52">
        <v>23946.47</v>
      </c>
      <c r="E196" s="52">
        <v>0</v>
      </c>
      <c r="F196" s="29">
        <v>1</v>
      </c>
    </row>
    <row r="197" spans="1:6" x14ac:dyDescent="0.25">
      <c r="A197" s="125"/>
      <c r="B197" s="21" t="s">
        <v>201</v>
      </c>
      <c r="C197" s="42" t="s">
        <v>396</v>
      </c>
      <c r="D197" s="52">
        <v>23946.47</v>
      </c>
      <c r="E197" s="52">
        <v>0</v>
      </c>
      <c r="F197" s="29">
        <v>1</v>
      </c>
    </row>
    <row r="198" spans="1:6" x14ac:dyDescent="0.25">
      <c r="A198" s="125"/>
      <c r="B198" s="21" t="s">
        <v>216</v>
      </c>
      <c r="C198" s="27" t="s">
        <v>410</v>
      </c>
      <c r="D198" s="52">
        <v>15705.44</v>
      </c>
      <c r="E198" s="52">
        <v>0</v>
      </c>
      <c r="F198" s="29">
        <v>1</v>
      </c>
    </row>
    <row r="199" spans="1:6" x14ac:dyDescent="0.25">
      <c r="A199" s="125"/>
      <c r="B199" s="21" t="s">
        <v>215</v>
      </c>
      <c r="C199" s="27" t="s">
        <v>351</v>
      </c>
      <c r="D199" s="52">
        <v>12164.300000000001</v>
      </c>
      <c r="E199" s="52">
        <v>0</v>
      </c>
      <c r="F199" s="29">
        <v>3</v>
      </c>
    </row>
    <row r="200" spans="1:6" x14ac:dyDescent="0.25">
      <c r="A200" s="125"/>
      <c r="B200" s="21" t="s">
        <v>212</v>
      </c>
      <c r="C200" s="27" t="s">
        <v>410</v>
      </c>
      <c r="D200" s="52">
        <v>15705.44</v>
      </c>
      <c r="E200" s="52">
        <v>0</v>
      </c>
      <c r="F200" s="29">
        <v>6</v>
      </c>
    </row>
    <row r="201" spans="1:6" x14ac:dyDescent="0.25">
      <c r="A201" s="125"/>
      <c r="B201" s="21" t="s">
        <v>213</v>
      </c>
      <c r="C201" s="27">
        <v>14</v>
      </c>
      <c r="D201" s="61">
        <v>13281</v>
      </c>
      <c r="E201" s="52">
        <v>0</v>
      </c>
      <c r="F201" s="29">
        <v>4</v>
      </c>
    </row>
    <row r="202" spans="1:6" x14ac:dyDescent="0.25">
      <c r="A202" s="125"/>
      <c r="B202" s="21" t="s">
        <v>214</v>
      </c>
      <c r="C202" s="27" t="s">
        <v>369</v>
      </c>
      <c r="D202" s="52">
        <v>12135.460000000001</v>
      </c>
      <c r="E202" s="52">
        <v>0</v>
      </c>
      <c r="F202" s="29">
        <v>7</v>
      </c>
    </row>
    <row r="203" spans="1:6" x14ac:dyDescent="0.25">
      <c r="A203" s="125"/>
      <c r="B203" s="21" t="s">
        <v>29</v>
      </c>
      <c r="C203" s="27" t="s">
        <v>349</v>
      </c>
      <c r="D203" s="52">
        <v>9859.16</v>
      </c>
      <c r="E203" s="52">
        <v>0</v>
      </c>
      <c r="F203" s="29">
        <v>1</v>
      </c>
    </row>
    <row r="204" spans="1:6" x14ac:dyDescent="0.25">
      <c r="A204" s="125"/>
      <c r="B204" s="21" t="s">
        <v>204</v>
      </c>
      <c r="C204" s="46" t="s">
        <v>417</v>
      </c>
      <c r="D204" s="61">
        <v>12069</v>
      </c>
      <c r="E204" s="52">
        <v>0</v>
      </c>
      <c r="F204" s="29">
        <v>6</v>
      </c>
    </row>
    <row r="205" spans="1:6" x14ac:dyDescent="0.25">
      <c r="A205" s="125"/>
      <c r="B205" s="21" t="s">
        <v>195</v>
      </c>
      <c r="C205" s="27" t="s">
        <v>351</v>
      </c>
      <c r="D205" s="52">
        <v>11315.58</v>
      </c>
      <c r="E205" s="52">
        <v>0</v>
      </c>
      <c r="F205" s="29">
        <v>1</v>
      </c>
    </row>
    <row r="206" spans="1:6" x14ac:dyDescent="0.25">
      <c r="A206" s="125"/>
      <c r="B206" s="21" t="s">
        <v>193</v>
      </c>
      <c r="C206" s="27" t="s">
        <v>418</v>
      </c>
      <c r="D206" s="52">
        <v>13153.1</v>
      </c>
      <c r="E206" s="52">
        <v>0</v>
      </c>
      <c r="F206" s="29">
        <v>1</v>
      </c>
    </row>
    <row r="207" spans="1:6" x14ac:dyDescent="0.25">
      <c r="A207" s="125"/>
      <c r="B207" s="21" t="s">
        <v>188</v>
      </c>
      <c r="C207" s="27">
        <v>11</v>
      </c>
      <c r="D207" s="52">
        <v>10855.17</v>
      </c>
      <c r="E207" s="52">
        <v>0</v>
      </c>
      <c r="F207" s="29">
        <v>1</v>
      </c>
    </row>
    <row r="208" spans="1:6" x14ac:dyDescent="0.25">
      <c r="A208" s="125"/>
      <c r="B208" s="21" t="s">
        <v>196</v>
      </c>
      <c r="C208" s="27" t="s">
        <v>419</v>
      </c>
      <c r="D208" s="52">
        <v>14474.59</v>
      </c>
      <c r="E208" s="52">
        <v>0</v>
      </c>
      <c r="F208" s="29">
        <v>1</v>
      </c>
    </row>
    <row r="209" spans="1:6" ht="15.75" thickBot="1" x14ac:dyDescent="0.3">
      <c r="A209" s="125"/>
      <c r="B209" s="21" t="s">
        <v>207</v>
      </c>
      <c r="C209" s="27" t="s">
        <v>419</v>
      </c>
      <c r="D209" s="52">
        <v>14474.59</v>
      </c>
      <c r="E209" s="52">
        <v>0</v>
      </c>
      <c r="F209" s="29">
        <v>1</v>
      </c>
    </row>
    <row r="210" spans="1:6" ht="15.75" thickBot="1" x14ac:dyDescent="0.3">
      <c r="A210" s="19"/>
      <c r="C210" s="20"/>
      <c r="E210" s="20" t="s">
        <v>30</v>
      </c>
      <c r="F210" s="54">
        <f>SUM(F174:F209)</f>
        <v>62</v>
      </c>
    </row>
    <row r="211" spans="1:6" x14ac:dyDescent="0.25">
      <c r="A211" s="125" t="s">
        <v>221</v>
      </c>
      <c r="B211" s="21" t="s">
        <v>222</v>
      </c>
      <c r="C211" s="47">
        <v>21</v>
      </c>
      <c r="D211" s="52">
        <v>30407.66</v>
      </c>
      <c r="E211" s="52">
        <v>0</v>
      </c>
      <c r="F211" s="28">
        <v>1</v>
      </c>
    </row>
    <row r="212" spans="1:6" x14ac:dyDescent="0.25">
      <c r="A212" s="125"/>
      <c r="B212" s="21" t="s">
        <v>224</v>
      </c>
      <c r="C212" s="25" t="s">
        <v>362</v>
      </c>
      <c r="D212" s="52">
        <v>16533.560000000001</v>
      </c>
      <c r="E212" s="52">
        <v>0</v>
      </c>
      <c r="F212" s="29">
        <v>1</v>
      </c>
    </row>
    <row r="213" spans="1:6" x14ac:dyDescent="0.25">
      <c r="A213" s="125"/>
      <c r="B213" s="21" t="s">
        <v>225</v>
      </c>
      <c r="C213" s="46" t="s">
        <v>362</v>
      </c>
      <c r="D213" s="52">
        <v>17030.02</v>
      </c>
      <c r="E213" s="52">
        <v>0</v>
      </c>
      <c r="F213" s="29">
        <v>1</v>
      </c>
    </row>
    <row r="214" spans="1:6" x14ac:dyDescent="0.25">
      <c r="A214" s="125"/>
      <c r="B214" s="21" t="s">
        <v>226</v>
      </c>
      <c r="C214" s="46" t="s">
        <v>420</v>
      </c>
      <c r="D214" s="52">
        <v>6833.02</v>
      </c>
      <c r="E214" s="52">
        <v>0</v>
      </c>
      <c r="F214" s="29">
        <v>1</v>
      </c>
    </row>
    <row r="215" spans="1:6" x14ac:dyDescent="0.25">
      <c r="A215" s="125"/>
      <c r="B215" s="21" t="s">
        <v>227</v>
      </c>
      <c r="C215" s="49" t="s">
        <v>421</v>
      </c>
      <c r="D215" s="52">
        <v>9113.44</v>
      </c>
      <c r="E215" s="52">
        <v>0</v>
      </c>
      <c r="F215" s="29">
        <v>2</v>
      </c>
    </row>
    <row r="216" spans="1:6" ht="15.75" thickBot="1" x14ac:dyDescent="0.3">
      <c r="A216" s="125"/>
      <c r="B216" s="21" t="s">
        <v>228</v>
      </c>
      <c r="C216" s="40" t="s">
        <v>353</v>
      </c>
      <c r="D216" s="52">
        <v>21710.34</v>
      </c>
      <c r="E216" s="52">
        <v>0</v>
      </c>
      <c r="F216" s="53">
        <v>1</v>
      </c>
    </row>
    <row r="217" spans="1:6" ht="15.75" thickBot="1" x14ac:dyDescent="0.3">
      <c r="A217" s="19"/>
      <c r="C217" s="20"/>
      <c r="E217" s="20" t="s">
        <v>30</v>
      </c>
      <c r="F217" s="54">
        <f>SUM(F211:F216)</f>
        <v>7</v>
      </c>
    </row>
    <row r="218" spans="1:6" x14ac:dyDescent="0.25">
      <c r="A218" s="126" t="s">
        <v>229</v>
      </c>
      <c r="B218" s="21" t="s">
        <v>237</v>
      </c>
      <c r="C218" s="26" t="s">
        <v>410</v>
      </c>
      <c r="D218" s="52">
        <v>15705.44</v>
      </c>
      <c r="E218" s="52">
        <v>0</v>
      </c>
      <c r="F218" s="28">
        <v>1</v>
      </c>
    </row>
    <row r="219" spans="1:6" x14ac:dyDescent="0.25">
      <c r="A219" s="126"/>
      <c r="B219" s="21" t="s">
        <v>239</v>
      </c>
      <c r="C219" s="26" t="s">
        <v>422</v>
      </c>
      <c r="D219" s="61">
        <v>10150</v>
      </c>
      <c r="E219" s="52">
        <v>0</v>
      </c>
      <c r="F219" s="29">
        <v>1</v>
      </c>
    </row>
    <row r="220" spans="1:6" x14ac:dyDescent="0.25">
      <c r="A220" s="126"/>
      <c r="B220" s="21" t="s">
        <v>73</v>
      </c>
      <c r="C220" s="27">
        <v>1</v>
      </c>
      <c r="D220" s="52">
        <v>6838.17</v>
      </c>
      <c r="E220" s="52">
        <v>0</v>
      </c>
      <c r="F220" s="29">
        <v>8</v>
      </c>
    </row>
    <row r="221" spans="1:6" x14ac:dyDescent="0.25">
      <c r="A221" s="126"/>
      <c r="B221" s="21" t="s">
        <v>231</v>
      </c>
      <c r="C221" s="26">
        <v>1</v>
      </c>
      <c r="D221" s="52">
        <v>6838.17</v>
      </c>
      <c r="E221" s="52">
        <v>0</v>
      </c>
      <c r="F221" s="29">
        <v>2</v>
      </c>
    </row>
    <row r="222" spans="1:6" x14ac:dyDescent="0.25">
      <c r="A222" s="126"/>
      <c r="B222" s="21" t="s">
        <v>242</v>
      </c>
      <c r="C222" s="27" t="s">
        <v>423</v>
      </c>
      <c r="D222" s="52">
        <v>10078.550000000001</v>
      </c>
      <c r="E222" s="52">
        <v>0</v>
      </c>
      <c r="F222" s="29">
        <v>1</v>
      </c>
    </row>
    <row r="223" spans="1:6" x14ac:dyDescent="0.25">
      <c r="A223" s="126"/>
      <c r="B223" s="21" t="s">
        <v>150</v>
      </c>
      <c r="C223" s="27" t="s">
        <v>351</v>
      </c>
      <c r="D223" s="52">
        <v>12163.27</v>
      </c>
      <c r="E223" s="52">
        <v>0</v>
      </c>
      <c r="F223" s="29">
        <v>3</v>
      </c>
    </row>
    <row r="224" spans="1:6" x14ac:dyDescent="0.25">
      <c r="A224" s="126"/>
      <c r="B224" s="21" t="s">
        <v>230</v>
      </c>
      <c r="C224" s="26">
        <v>21</v>
      </c>
      <c r="D224" s="52">
        <v>30407.66</v>
      </c>
      <c r="E224" s="52">
        <v>0</v>
      </c>
      <c r="F224" s="29">
        <v>1</v>
      </c>
    </row>
    <row r="225" spans="1:6" x14ac:dyDescent="0.25">
      <c r="A225" s="126"/>
      <c r="B225" s="21" t="s">
        <v>240</v>
      </c>
      <c r="C225" s="27" t="s">
        <v>343</v>
      </c>
      <c r="D225" s="52">
        <v>23857.89</v>
      </c>
      <c r="E225" s="52">
        <v>0</v>
      </c>
      <c r="F225" s="29">
        <v>1</v>
      </c>
    </row>
    <row r="226" spans="1:6" x14ac:dyDescent="0.25">
      <c r="A226" s="126"/>
      <c r="B226" s="21" t="s">
        <v>233</v>
      </c>
      <c r="C226" s="26" t="s">
        <v>424</v>
      </c>
      <c r="D226" s="52">
        <v>13379.7</v>
      </c>
      <c r="E226" s="52">
        <v>0</v>
      </c>
      <c r="F226" s="29">
        <v>1</v>
      </c>
    </row>
    <row r="227" spans="1:6" x14ac:dyDescent="0.25">
      <c r="A227" s="126"/>
      <c r="B227" s="21" t="s">
        <v>238</v>
      </c>
      <c r="C227" s="26" t="s">
        <v>424</v>
      </c>
      <c r="D227" s="52">
        <v>13379.7</v>
      </c>
      <c r="E227" s="52">
        <v>0</v>
      </c>
      <c r="F227" s="29">
        <v>1</v>
      </c>
    </row>
    <row r="228" spans="1:6" x14ac:dyDescent="0.25">
      <c r="A228" s="126"/>
      <c r="B228" s="21" t="s">
        <v>245</v>
      </c>
      <c r="C228" s="27">
        <v>7</v>
      </c>
      <c r="D228" s="52">
        <v>9045.4600000000009</v>
      </c>
      <c r="E228" s="52">
        <v>0</v>
      </c>
      <c r="F228" s="29">
        <v>4</v>
      </c>
    </row>
    <row r="229" spans="1:6" x14ac:dyDescent="0.25">
      <c r="A229" s="126"/>
      <c r="B229" s="21" t="s">
        <v>234</v>
      </c>
      <c r="C229" s="27">
        <v>1</v>
      </c>
      <c r="D229" s="52">
        <v>6838.17</v>
      </c>
      <c r="E229" s="52">
        <v>0</v>
      </c>
      <c r="F229" s="29">
        <v>15</v>
      </c>
    </row>
    <row r="230" spans="1:6" x14ac:dyDescent="0.25">
      <c r="A230" s="126"/>
      <c r="B230" s="21" t="s">
        <v>236</v>
      </c>
      <c r="C230" s="26">
        <v>17</v>
      </c>
      <c r="D230" s="52">
        <v>19728.62</v>
      </c>
      <c r="E230" s="52">
        <v>0</v>
      </c>
      <c r="F230" s="29">
        <v>1</v>
      </c>
    </row>
    <row r="231" spans="1:6" x14ac:dyDescent="0.25">
      <c r="A231" s="126"/>
      <c r="B231" s="21" t="s">
        <v>235</v>
      </c>
      <c r="C231" s="26" t="s">
        <v>362</v>
      </c>
      <c r="D231" s="52">
        <v>17030.02</v>
      </c>
      <c r="E231" s="52">
        <v>0</v>
      </c>
      <c r="F231" s="29">
        <v>1</v>
      </c>
    </row>
    <row r="232" spans="1:6" x14ac:dyDescent="0.25">
      <c r="A232" s="126"/>
      <c r="B232" s="21" t="s">
        <v>232</v>
      </c>
      <c r="C232" s="46" t="s">
        <v>380</v>
      </c>
      <c r="D232" s="52">
        <v>19308.38</v>
      </c>
      <c r="E232" s="52">
        <v>0</v>
      </c>
      <c r="F232" s="29">
        <v>1</v>
      </c>
    </row>
    <row r="233" spans="1:6" x14ac:dyDescent="0.25">
      <c r="A233" s="126"/>
      <c r="B233" s="21" t="s">
        <v>241</v>
      </c>
      <c r="C233" s="26" t="s">
        <v>425</v>
      </c>
      <c r="D233" s="61">
        <v>12800</v>
      </c>
      <c r="E233" s="52">
        <v>0</v>
      </c>
      <c r="F233" s="29">
        <v>6</v>
      </c>
    </row>
    <row r="234" spans="1:6" x14ac:dyDescent="0.25">
      <c r="A234" s="126"/>
      <c r="B234" s="21" t="s">
        <v>183</v>
      </c>
      <c r="C234" s="27">
        <v>7</v>
      </c>
      <c r="D234" s="52">
        <v>9045.4600000000009</v>
      </c>
      <c r="E234" s="52">
        <v>0</v>
      </c>
      <c r="F234" s="29">
        <v>1</v>
      </c>
    </row>
    <row r="235" spans="1:6" x14ac:dyDescent="0.25">
      <c r="A235" s="126"/>
      <c r="B235" s="21" t="s">
        <v>246</v>
      </c>
      <c r="C235" s="27">
        <v>7</v>
      </c>
      <c r="D235" s="52">
        <v>9045.4600000000009</v>
      </c>
      <c r="E235" s="52">
        <v>0</v>
      </c>
      <c r="F235" s="29">
        <v>1</v>
      </c>
    </row>
    <row r="236" spans="1:6" x14ac:dyDescent="0.25">
      <c r="A236" s="126"/>
      <c r="B236" s="21" t="s">
        <v>243</v>
      </c>
      <c r="C236" s="27" t="s">
        <v>350</v>
      </c>
      <c r="D236" s="52">
        <v>12123.1</v>
      </c>
      <c r="E236" s="52">
        <v>0</v>
      </c>
      <c r="F236" s="29">
        <v>1</v>
      </c>
    </row>
    <row r="237" spans="1:6" x14ac:dyDescent="0.25">
      <c r="A237" s="126"/>
      <c r="B237" s="21" t="s">
        <v>244</v>
      </c>
      <c r="C237" s="27">
        <v>11</v>
      </c>
      <c r="D237" s="52">
        <v>10855.17</v>
      </c>
      <c r="E237" s="52">
        <v>0</v>
      </c>
      <c r="F237" s="29">
        <v>1</v>
      </c>
    </row>
    <row r="238" spans="1:6" x14ac:dyDescent="0.25">
      <c r="A238" s="126"/>
      <c r="B238" s="21" t="s">
        <v>48</v>
      </c>
      <c r="C238" s="27">
        <v>2</v>
      </c>
      <c r="D238" s="52">
        <v>7525.18</v>
      </c>
      <c r="E238" s="52">
        <v>0</v>
      </c>
      <c r="F238" s="29">
        <v>2</v>
      </c>
    </row>
    <row r="239" spans="1:6" x14ac:dyDescent="0.25">
      <c r="A239" s="126"/>
      <c r="B239" s="21" t="s">
        <v>98</v>
      </c>
      <c r="C239" s="27" t="s">
        <v>423</v>
      </c>
      <c r="D239" s="52">
        <v>10078.550000000001</v>
      </c>
      <c r="E239" s="52">
        <v>0</v>
      </c>
      <c r="F239" s="29">
        <v>1</v>
      </c>
    </row>
    <row r="240" spans="1:6" x14ac:dyDescent="0.25">
      <c r="A240" s="126"/>
      <c r="B240" s="21" t="s">
        <v>248</v>
      </c>
      <c r="C240" s="27" t="s">
        <v>381</v>
      </c>
      <c r="D240" s="52">
        <v>7918.64</v>
      </c>
      <c r="E240" s="52">
        <v>0</v>
      </c>
      <c r="F240" s="29">
        <v>1</v>
      </c>
    </row>
    <row r="241" spans="1:6" ht="15.75" thickBot="1" x14ac:dyDescent="0.3">
      <c r="A241" s="126"/>
      <c r="B241" s="21" t="s">
        <v>247</v>
      </c>
      <c r="C241" s="27" t="s">
        <v>426</v>
      </c>
      <c r="D241" s="52">
        <v>8185.41</v>
      </c>
      <c r="E241" s="52">
        <v>0</v>
      </c>
      <c r="F241" s="53">
        <v>1</v>
      </c>
    </row>
    <row r="242" spans="1:6" ht="15.75" thickBot="1" x14ac:dyDescent="0.3">
      <c r="A242" s="19"/>
      <c r="C242" s="20"/>
      <c r="E242" s="20" t="s">
        <v>30</v>
      </c>
      <c r="F242" s="54">
        <f>SUM(F218:F241)</f>
        <v>57</v>
      </c>
    </row>
    <row r="243" spans="1:6" x14ac:dyDescent="0.25">
      <c r="A243" s="125" t="s">
        <v>249</v>
      </c>
      <c r="B243" s="21" t="s">
        <v>289</v>
      </c>
      <c r="C243" s="27">
        <v>14</v>
      </c>
      <c r="D243" s="52">
        <v>13679.43</v>
      </c>
      <c r="E243" s="52">
        <v>0</v>
      </c>
      <c r="F243" s="28">
        <v>3</v>
      </c>
    </row>
    <row r="244" spans="1:6" x14ac:dyDescent="0.25">
      <c r="A244" s="125"/>
      <c r="B244" s="21" t="s">
        <v>253</v>
      </c>
      <c r="C244" s="27">
        <v>11</v>
      </c>
      <c r="D244" s="52">
        <v>10855.17</v>
      </c>
      <c r="E244" s="52">
        <v>0</v>
      </c>
      <c r="F244" s="29">
        <v>1</v>
      </c>
    </row>
    <row r="245" spans="1:6" x14ac:dyDescent="0.25">
      <c r="A245" s="125"/>
      <c r="B245" s="21" t="s">
        <v>284</v>
      </c>
      <c r="C245" s="27" t="s">
        <v>430</v>
      </c>
      <c r="D245" s="52">
        <v>6639.38</v>
      </c>
      <c r="E245" s="52">
        <v>0</v>
      </c>
      <c r="F245" s="29">
        <v>3</v>
      </c>
    </row>
    <row r="246" spans="1:6" x14ac:dyDescent="0.25">
      <c r="A246" s="125"/>
      <c r="B246" s="21" t="s">
        <v>283</v>
      </c>
      <c r="C246" s="27">
        <v>1</v>
      </c>
      <c r="D246" s="52">
        <v>6838.17</v>
      </c>
      <c r="E246" s="52">
        <v>0</v>
      </c>
      <c r="F246" s="29">
        <v>3</v>
      </c>
    </row>
    <row r="247" spans="1:6" x14ac:dyDescent="0.25">
      <c r="A247" s="125"/>
      <c r="B247" s="21" t="s">
        <v>285</v>
      </c>
      <c r="C247" s="27">
        <v>1</v>
      </c>
      <c r="D247" s="52">
        <v>6838.17</v>
      </c>
      <c r="E247" s="52">
        <v>0</v>
      </c>
      <c r="F247" s="29">
        <v>6</v>
      </c>
    </row>
    <row r="248" spans="1:6" x14ac:dyDescent="0.25">
      <c r="A248" s="125"/>
      <c r="B248" s="21" t="s">
        <v>308</v>
      </c>
      <c r="C248" s="44">
        <v>10</v>
      </c>
      <c r="D248" s="52">
        <v>10254.68</v>
      </c>
      <c r="E248" s="52">
        <v>0</v>
      </c>
      <c r="F248" s="29">
        <v>1</v>
      </c>
    </row>
    <row r="249" spans="1:6" x14ac:dyDescent="0.25">
      <c r="A249" s="125"/>
      <c r="B249" s="21" t="s">
        <v>73</v>
      </c>
      <c r="C249" s="44" t="s">
        <v>350</v>
      </c>
      <c r="D249" s="52">
        <v>12026.28</v>
      </c>
      <c r="E249" s="52">
        <v>0</v>
      </c>
      <c r="F249" s="29">
        <v>1</v>
      </c>
    </row>
    <row r="250" spans="1:6" x14ac:dyDescent="0.25">
      <c r="A250" s="125"/>
      <c r="B250" s="21" t="s">
        <v>262</v>
      </c>
      <c r="C250" s="44" t="s">
        <v>400</v>
      </c>
      <c r="D250" s="52">
        <v>8793.11</v>
      </c>
      <c r="E250" s="52">
        <v>0</v>
      </c>
      <c r="F250" s="29">
        <v>2</v>
      </c>
    </row>
    <row r="251" spans="1:6" x14ac:dyDescent="0.25">
      <c r="A251" s="125"/>
      <c r="B251" s="21" t="s">
        <v>280</v>
      </c>
      <c r="C251" s="44" t="s">
        <v>381</v>
      </c>
      <c r="D251" s="52">
        <v>7918.64</v>
      </c>
      <c r="E251" s="52">
        <v>0</v>
      </c>
      <c r="F251" s="29">
        <v>6</v>
      </c>
    </row>
    <row r="252" spans="1:6" x14ac:dyDescent="0.25">
      <c r="A252" s="125"/>
      <c r="B252" s="21" t="s">
        <v>281</v>
      </c>
      <c r="C252" s="44">
        <v>10</v>
      </c>
      <c r="D252" s="52">
        <v>10254.68</v>
      </c>
      <c r="E252" s="52">
        <v>0</v>
      </c>
      <c r="F252" s="29">
        <v>2</v>
      </c>
    </row>
    <row r="253" spans="1:6" x14ac:dyDescent="0.25">
      <c r="A253" s="125"/>
      <c r="B253" s="21" t="s">
        <v>320</v>
      </c>
      <c r="C253" s="27">
        <v>1</v>
      </c>
      <c r="D253" s="52">
        <v>6838.17</v>
      </c>
      <c r="E253" s="52">
        <v>0</v>
      </c>
      <c r="F253" s="29">
        <v>3</v>
      </c>
    </row>
    <row r="254" spans="1:6" x14ac:dyDescent="0.25">
      <c r="A254" s="125"/>
      <c r="B254" s="21" t="s">
        <v>290</v>
      </c>
      <c r="C254" s="27" t="s">
        <v>431</v>
      </c>
      <c r="D254" s="52">
        <v>8244.1200000000008</v>
      </c>
      <c r="E254" s="52">
        <v>0</v>
      </c>
      <c r="F254" s="29">
        <v>1</v>
      </c>
    </row>
    <row r="255" spans="1:6" x14ac:dyDescent="0.25">
      <c r="A255" s="125"/>
      <c r="B255" s="21" t="s">
        <v>322</v>
      </c>
      <c r="C255" s="27" t="s">
        <v>367</v>
      </c>
      <c r="D255" s="52">
        <v>6585.8200000000006</v>
      </c>
      <c r="E255" s="52">
        <v>0</v>
      </c>
      <c r="F255" s="29">
        <v>1</v>
      </c>
    </row>
    <row r="256" spans="1:6" x14ac:dyDescent="0.25">
      <c r="A256" s="125"/>
      <c r="B256" s="21" t="s">
        <v>260</v>
      </c>
      <c r="C256" s="27">
        <v>1</v>
      </c>
      <c r="D256" s="52">
        <v>6838.17</v>
      </c>
      <c r="E256" s="52">
        <v>0</v>
      </c>
      <c r="F256" s="29">
        <v>1</v>
      </c>
    </row>
    <row r="257" spans="1:6" x14ac:dyDescent="0.25">
      <c r="A257" s="125"/>
      <c r="B257" s="21" t="s">
        <v>264</v>
      </c>
      <c r="C257" s="44">
        <v>7</v>
      </c>
      <c r="D257" s="52">
        <v>9045.4600000000009</v>
      </c>
      <c r="E257" s="52">
        <v>0</v>
      </c>
      <c r="F257" s="29">
        <v>2</v>
      </c>
    </row>
    <row r="258" spans="1:6" x14ac:dyDescent="0.25">
      <c r="A258" s="125"/>
      <c r="B258" s="21" t="s">
        <v>292</v>
      </c>
      <c r="C258" s="44">
        <v>10</v>
      </c>
      <c r="D258" s="52">
        <v>10254.68</v>
      </c>
      <c r="E258" s="52">
        <v>0</v>
      </c>
      <c r="F258" s="29">
        <v>2</v>
      </c>
    </row>
    <row r="259" spans="1:6" x14ac:dyDescent="0.25">
      <c r="A259" s="125"/>
      <c r="B259" s="21" t="s">
        <v>250</v>
      </c>
      <c r="C259" s="27">
        <v>21</v>
      </c>
      <c r="D259" s="52">
        <v>30407.66</v>
      </c>
      <c r="E259" s="52">
        <v>0</v>
      </c>
      <c r="F259" s="29">
        <v>1</v>
      </c>
    </row>
    <row r="260" spans="1:6" x14ac:dyDescent="0.25">
      <c r="A260" s="125"/>
      <c r="B260" s="21" t="s">
        <v>316</v>
      </c>
      <c r="C260" s="27">
        <v>11</v>
      </c>
      <c r="D260" s="52">
        <v>10855.17</v>
      </c>
      <c r="E260" s="52">
        <v>0</v>
      </c>
      <c r="F260" s="29">
        <v>2</v>
      </c>
    </row>
    <row r="261" spans="1:6" x14ac:dyDescent="0.25">
      <c r="A261" s="125"/>
      <c r="B261" s="21" t="s">
        <v>319</v>
      </c>
      <c r="C261" s="27">
        <v>8</v>
      </c>
      <c r="D261" s="52">
        <v>9446.130000000001</v>
      </c>
      <c r="E261" s="52">
        <v>0</v>
      </c>
      <c r="F261" s="29">
        <v>2</v>
      </c>
    </row>
    <row r="262" spans="1:6" x14ac:dyDescent="0.25">
      <c r="A262" s="125"/>
      <c r="B262" s="21" t="s">
        <v>286</v>
      </c>
      <c r="C262" s="27" t="s">
        <v>343</v>
      </c>
      <c r="D262" s="52">
        <v>23857.89</v>
      </c>
      <c r="E262" s="52">
        <v>0</v>
      </c>
      <c r="F262" s="29">
        <v>1</v>
      </c>
    </row>
    <row r="263" spans="1:6" x14ac:dyDescent="0.25">
      <c r="A263" s="125"/>
      <c r="B263" s="21" t="s">
        <v>69</v>
      </c>
      <c r="C263" s="27" t="s">
        <v>432</v>
      </c>
      <c r="D263" s="52">
        <v>9801.48</v>
      </c>
      <c r="E263" s="52">
        <v>0</v>
      </c>
      <c r="F263" s="29">
        <v>1</v>
      </c>
    </row>
    <row r="264" spans="1:6" x14ac:dyDescent="0.25">
      <c r="A264" s="125"/>
      <c r="B264" s="21" t="s">
        <v>258</v>
      </c>
      <c r="C264" s="27" t="s">
        <v>433</v>
      </c>
      <c r="D264" s="52">
        <v>10666.68</v>
      </c>
      <c r="E264" s="52">
        <v>0</v>
      </c>
      <c r="F264" s="29">
        <v>3</v>
      </c>
    </row>
    <row r="265" spans="1:6" x14ac:dyDescent="0.25">
      <c r="A265" s="125"/>
      <c r="B265" s="21" t="s">
        <v>282</v>
      </c>
      <c r="C265" s="27" t="s">
        <v>366</v>
      </c>
      <c r="D265" s="52">
        <v>9731.44</v>
      </c>
      <c r="E265" s="52">
        <v>0</v>
      </c>
      <c r="F265" s="29">
        <v>1</v>
      </c>
    </row>
    <row r="266" spans="1:6" x14ac:dyDescent="0.25">
      <c r="A266" s="125"/>
      <c r="B266" s="21" t="s">
        <v>311</v>
      </c>
      <c r="C266" s="27" t="s">
        <v>434</v>
      </c>
      <c r="D266" s="52">
        <v>9940.5300000000007</v>
      </c>
      <c r="E266" s="52">
        <v>0</v>
      </c>
      <c r="F266" s="29">
        <v>1</v>
      </c>
    </row>
    <row r="267" spans="1:6" x14ac:dyDescent="0.25">
      <c r="A267" s="125"/>
      <c r="B267" s="21" t="s">
        <v>288</v>
      </c>
      <c r="C267" s="27" t="s">
        <v>435</v>
      </c>
      <c r="D267" s="52">
        <v>17572.830000000002</v>
      </c>
      <c r="E267" s="52">
        <v>0</v>
      </c>
      <c r="F267" s="29">
        <v>1</v>
      </c>
    </row>
    <row r="268" spans="1:6" x14ac:dyDescent="0.25">
      <c r="A268" s="125"/>
      <c r="B268" s="21" t="s">
        <v>291</v>
      </c>
      <c r="C268" s="27">
        <v>11</v>
      </c>
      <c r="D268" s="52">
        <v>10855.17</v>
      </c>
      <c r="E268" s="52">
        <v>0</v>
      </c>
      <c r="F268" s="29">
        <v>5</v>
      </c>
    </row>
    <row r="269" spans="1:6" x14ac:dyDescent="0.25">
      <c r="A269" s="125"/>
      <c r="B269" s="21" t="s">
        <v>259</v>
      </c>
      <c r="C269" s="27">
        <v>14</v>
      </c>
      <c r="D269" s="52">
        <v>13679.43</v>
      </c>
      <c r="E269" s="52">
        <v>0</v>
      </c>
      <c r="F269" s="29">
        <v>1</v>
      </c>
    </row>
    <row r="270" spans="1:6" x14ac:dyDescent="0.25">
      <c r="A270" s="125"/>
      <c r="B270" s="21" t="s">
        <v>321</v>
      </c>
      <c r="C270" s="27" t="s">
        <v>345</v>
      </c>
      <c r="D270" s="52">
        <v>14596.130000000001</v>
      </c>
      <c r="E270" s="52">
        <v>0</v>
      </c>
      <c r="F270" s="29">
        <v>1</v>
      </c>
    </row>
    <row r="271" spans="1:6" x14ac:dyDescent="0.25">
      <c r="A271" s="125"/>
      <c r="B271" s="21" t="s">
        <v>270</v>
      </c>
      <c r="C271" s="27" t="s">
        <v>412</v>
      </c>
      <c r="D271" s="52">
        <v>10436.99</v>
      </c>
      <c r="E271" s="52">
        <v>0</v>
      </c>
      <c r="F271" s="29">
        <v>1</v>
      </c>
    </row>
    <row r="272" spans="1:6" x14ac:dyDescent="0.25">
      <c r="A272" s="125"/>
      <c r="B272" s="21" t="s">
        <v>287</v>
      </c>
      <c r="C272" s="27" t="s">
        <v>413</v>
      </c>
      <c r="D272" s="52">
        <v>15100.83</v>
      </c>
      <c r="E272" s="52">
        <v>0</v>
      </c>
      <c r="F272" s="29">
        <v>1</v>
      </c>
    </row>
    <row r="273" spans="1:6" x14ac:dyDescent="0.25">
      <c r="A273" s="125"/>
      <c r="B273" s="21" t="s">
        <v>261</v>
      </c>
      <c r="C273" s="27" t="s">
        <v>369</v>
      </c>
      <c r="D273" s="52">
        <v>11784.23</v>
      </c>
      <c r="E273" s="52">
        <v>0</v>
      </c>
      <c r="F273" s="29">
        <v>1</v>
      </c>
    </row>
    <row r="274" spans="1:6" x14ac:dyDescent="0.25">
      <c r="A274" s="125"/>
      <c r="B274" s="21" t="s">
        <v>257</v>
      </c>
      <c r="C274" s="27" t="s">
        <v>436</v>
      </c>
      <c r="D274" s="52">
        <v>18813.98</v>
      </c>
      <c r="E274" s="52">
        <v>0</v>
      </c>
      <c r="F274" s="29">
        <v>1</v>
      </c>
    </row>
    <row r="275" spans="1:6" x14ac:dyDescent="0.25">
      <c r="A275" s="125"/>
      <c r="B275" s="21" t="s">
        <v>265</v>
      </c>
      <c r="C275" s="44" t="s">
        <v>437</v>
      </c>
      <c r="D275" s="52">
        <v>6583.76</v>
      </c>
      <c r="E275" s="52">
        <v>0</v>
      </c>
      <c r="F275" s="29">
        <v>11</v>
      </c>
    </row>
    <row r="276" spans="1:6" x14ac:dyDescent="0.25">
      <c r="A276" s="125"/>
      <c r="B276" s="21" t="s">
        <v>268</v>
      </c>
      <c r="C276" s="27">
        <v>1</v>
      </c>
      <c r="D276" s="52">
        <v>6838.17</v>
      </c>
      <c r="E276" s="52">
        <v>0</v>
      </c>
      <c r="F276" s="29">
        <v>1</v>
      </c>
    </row>
    <row r="277" spans="1:6" x14ac:dyDescent="0.25">
      <c r="A277" s="125"/>
      <c r="B277" s="21" t="s">
        <v>315</v>
      </c>
      <c r="C277" s="44" t="s">
        <v>438</v>
      </c>
      <c r="D277" s="52">
        <v>11199.19</v>
      </c>
      <c r="E277" s="52">
        <v>0</v>
      </c>
      <c r="F277" s="29">
        <v>1</v>
      </c>
    </row>
    <row r="278" spans="1:6" x14ac:dyDescent="0.25">
      <c r="A278" s="125"/>
      <c r="B278" s="21" t="s">
        <v>314</v>
      </c>
      <c r="C278" s="27" t="s">
        <v>351</v>
      </c>
      <c r="D278" s="52">
        <v>12162.24</v>
      </c>
      <c r="E278" s="52">
        <v>0</v>
      </c>
      <c r="F278" s="29">
        <v>4</v>
      </c>
    </row>
    <row r="279" spans="1:6" x14ac:dyDescent="0.25">
      <c r="A279" s="125"/>
      <c r="B279" s="21" t="s">
        <v>304</v>
      </c>
      <c r="C279" s="27" t="s">
        <v>381</v>
      </c>
      <c r="D279" s="52">
        <v>7918.64</v>
      </c>
      <c r="E279" s="52">
        <v>0</v>
      </c>
      <c r="F279" s="29">
        <v>21</v>
      </c>
    </row>
    <row r="280" spans="1:6" x14ac:dyDescent="0.25">
      <c r="A280" s="125"/>
      <c r="B280" s="21" t="s">
        <v>100</v>
      </c>
      <c r="C280" s="27">
        <v>1</v>
      </c>
      <c r="D280" s="52">
        <v>6838.17</v>
      </c>
      <c r="E280" s="52">
        <v>0</v>
      </c>
      <c r="F280" s="29">
        <v>7</v>
      </c>
    </row>
    <row r="281" spans="1:6" x14ac:dyDescent="0.25">
      <c r="A281" s="125"/>
      <c r="B281" s="21" t="s">
        <v>302</v>
      </c>
      <c r="C281" s="27" t="s">
        <v>409</v>
      </c>
      <c r="D281" s="52">
        <v>6800.06</v>
      </c>
      <c r="E281" s="52">
        <v>0</v>
      </c>
      <c r="F281" s="29">
        <v>15</v>
      </c>
    </row>
    <row r="282" spans="1:6" x14ac:dyDescent="0.25">
      <c r="A282" s="125"/>
      <c r="B282" s="21" t="s">
        <v>102</v>
      </c>
      <c r="C282" s="27">
        <v>1</v>
      </c>
      <c r="D282" s="52">
        <v>6838.17</v>
      </c>
      <c r="E282" s="52">
        <v>0</v>
      </c>
      <c r="F282" s="29">
        <v>2</v>
      </c>
    </row>
    <row r="283" spans="1:6" x14ac:dyDescent="0.25">
      <c r="A283" s="125"/>
      <c r="B283" s="21" t="s">
        <v>256</v>
      </c>
      <c r="C283" s="27">
        <v>20</v>
      </c>
      <c r="D283" s="52">
        <v>27004.54</v>
      </c>
      <c r="E283" s="52">
        <v>0</v>
      </c>
      <c r="F283" s="29">
        <v>1</v>
      </c>
    </row>
    <row r="284" spans="1:6" x14ac:dyDescent="0.25">
      <c r="A284" s="125"/>
      <c r="B284" s="21" t="s">
        <v>252</v>
      </c>
      <c r="C284" s="27" t="s">
        <v>401</v>
      </c>
      <c r="D284" s="52">
        <v>14205.76</v>
      </c>
      <c r="E284" s="52">
        <v>0</v>
      </c>
      <c r="F284" s="29">
        <v>1</v>
      </c>
    </row>
    <row r="285" spans="1:6" x14ac:dyDescent="0.25">
      <c r="A285" s="125"/>
      <c r="B285" s="21" t="s">
        <v>278</v>
      </c>
      <c r="C285" s="27" t="s">
        <v>346</v>
      </c>
      <c r="D285" s="52">
        <v>16496.48</v>
      </c>
      <c r="E285" s="52">
        <v>0</v>
      </c>
      <c r="F285" s="29">
        <v>1</v>
      </c>
    </row>
    <row r="286" spans="1:6" x14ac:dyDescent="0.25">
      <c r="A286" s="125"/>
      <c r="B286" s="21" t="s">
        <v>303</v>
      </c>
      <c r="C286" s="27" t="s">
        <v>362</v>
      </c>
      <c r="D286" s="52">
        <v>17030.02</v>
      </c>
      <c r="E286" s="52">
        <v>0</v>
      </c>
      <c r="F286" s="29">
        <v>1</v>
      </c>
    </row>
    <row r="287" spans="1:6" x14ac:dyDescent="0.25">
      <c r="A287" s="125"/>
      <c r="B287" s="21" t="s">
        <v>313</v>
      </c>
      <c r="C287" s="27" t="s">
        <v>439</v>
      </c>
      <c r="D287" s="52">
        <v>19096.2</v>
      </c>
      <c r="E287" s="52">
        <v>0</v>
      </c>
      <c r="F287" s="29">
        <v>1</v>
      </c>
    </row>
    <row r="288" spans="1:6" x14ac:dyDescent="0.25">
      <c r="A288" s="125"/>
      <c r="B288" s="21" t="s">
        <v>545</v>
      </c>
      <c r="C288" s="27" t="s">
        <v>546</v>
      </c>
      <c r="D288" s="52">
        <v>16052</v>
      </c>
      <c r="E288" s="52">
        <v>0</v>
      </c>
      <c r="F288" s="29">
        <v>1</v>
      </c>
    </row>
    <row r="289" spans="1:6" x14ac:dyDescent="0.25">
      <c r="A289" s="125"/>
      <c r="B289" s="21" t="s">
        <v>251</v>
      </c>
      <c r="C289" s="27" t="s">
        <v>362</v>
      </c>
      <c r="D289" s="52">
        <v>17030.02</v>
      </c>
      <c r="E289" s="52">
        <v>0</v>
      </c>
      <c r="F289" s="29">
        <v>1</v>
      </c>
    </row>
    <row r="290" spans="1:6" x14ac:dyDescent="0.25">
      <c r="A290" s="125"/>
      <c r="B290" s="21" t="s">
        <v>269</v>
      </c>
      <c r="C290" s="44" t="s">
        <v>400</v>
      </c>
      <c r="D290" s="52">
        <v>8793.11</v>
      </c>
      <c r="E290" s="52">
        <v>0</v>
      </c>
      <c r="F290" s="29">
        <v>2</v>
      </c>
    </row>
    <row r="291" spans="1:6" x14ac:dyDescent="0.25">
      <c r="A291" s="125"/>
      <c r="B291" s="21" t="s">
        <v>317</v>
      </c>
      <c r="C291" s="27">
        <v>8</v>
      </c>
      <c r="D291" s="52">
        <v>9446.130000000001</v>
      </c>
      <c r="E291" s="52">
        <v>0</v>
      </c>
      <c r="F291" s="29">
        <v>1</v>
      </c>
    </row>
    <row r="292" spans="1:6" x14ac:dyDescent="0.25">
      <c r="A292" s="125"/>
      <c r="B292" s="21" t="s">
        <v>318</v>
      </c>
      <c r="C292" s="27">
        <v>1</v>
      </c>
      <c r="D292" s="52">
        <v>6838.17</v>
      </c>
      <c r="E292" s="52">
        <v>0</v>
      </c>
      <c r="F292" s="29">
        <v>2</v>
      </c>
    </row>
    <row r="293" spans="1:6" x14ac:dyDescent="0.25">
      <c r="A293" s="125"/>
      <c r="B293" s="21" t="s">
        <v>323</v>
      </c>
      <c r="C293" s="27">
        <v>8</v>
      </c>
      <c r="D293" s="52">
        <v>9446.130000000001</v>
      </c>
      <c r="E293" s="52">
        <v>0</v>
      </c>
      <c r="F293" s="29">
        <v>3</v>
      </c>
    </row>
    <row r="294" spans="1:6" x14ac:dyDescent="0.25">
      <c r="A294" s="125"/>
      <c r="B294" s="21" t="s">
        <v>306</v>
      </c>
      <c r="C294" s="32" t="s">
        <v>440</v>
      </c>
      <c r="D294" s="52">
        <v>11764.66</v>
      </c>
      <c r="E294" s="52">
        <v>0</v>
      </c>
      <c r="F294" s="29">
        <v>1</v>
      </c>
    </row>
    <row r="295" spans="1:6" x14ac:dyDescent="0.25">
      <c r="A295" s="125"/>
      <c r="B295" s="21" t="s">
        <v>307</v>
      </c>
      <c r="C295" s="50" t="s">
        <v>418</v>
      </c>
      <c r="D295" s="52">
        <v>13153.1</v>
      </c>
      <c r="E295" s="52">
        <v>0</v>
      </c>
      <c r="F295" s="29">
        <v>1</v>
      </c>
    </row>
    <row r="296" spans="1:6" x14ac:dyDescent="0.25">
      <c r="A296" s="125"/>
      <c r="B296" s="21" t="s">
        <v>294</v>
      </c>
      <c r="C296" s="44" t="s">
        <v>441</v>
      </c>
      <c r="D296" s="52">
        <v>9143.31</v>
      </c>
      <c r="E296" s="52">
        <v>0</v>
      </c>
      <c r="F296" s="29">
        <v>1</v>
      </c>
    </row>
    <row r="297" spans="1:6" x14ac:dyDescent="0.25">
      <c r="A297" s="125"/>
      <c r="B297" s="21" t="s">
        <v>273</v>
      </c>
      <c r="C297" s="44" t="s">
        <v>442</v>
      </c>
      <c r="D297" s="52">
        <v>6548.74</v>
      </c>
      <c r="E297" s="52">
        <v>0</v>
      </c>
      <c r="F297" s="29">
        <v>4</v>
      </c>
    </row>
    <row r="298" spans="1:6" x14ac:dyDescent="0.25">
      <c r="A298" s="125"/>
      <c r="B298" s="21" t="s">
        <v>275</v>
      </c>
      <c r="C298" s="27">
        <v>1</v>
      </c>
      <c r="D298" s="52">
        <v>6838.17</v>
      </c>
      <c r="E298" s="52">
        <v>0</v>
      </c>
      <c r="F298" s="29">
        <v>1</v>
      </c>
    </row>
    <row r="299" spans="1:6" x14ac:dyDescent="0.25">
      <c r="A299" s="125"/>
      <c r="B299" s="21" t="s">
        <v>271</v>
      </c>
      <c r="C299" s="27" t="s">
        <v>374</v>
      </c>
      <c r="D299" s="52">
        <v>8431.58</v>
      </c>
      <c r="E299" s="52">
        <v>0</v>
      </c>
      <c r="F299" s="29">
        <v>1</v>
      </c>
    </row>
    <row r="300" spans="1:6" x14ac:dyDescent="0.25">
      <c r="A300" s="125"/>
      <c r="B300" s="21" t="s">
        <v>272</v>
      </c>
      <c r="C300" s="27" t="s">
        <v>381</v>
      </c>
      <c r="D300" s="52">
        <v>7918.64</v>
      </c>
      <c r="E300" s="52">
        <v>0</v>
      </c>
      <c r="F300" s="29">
        <v>1</v>
      </c>
    </row>
    <row r="301" spans="1:6" x14ac:dyDescent="0.25">
      <c r="A301" s="125"/>
      <c r="B301" s="21" t="s">
        <v>299</v>
      </c>
      <c r="C301" s="27" t="s">
        <v>430</v>
      </c>
      <c r="D301" s="52">
        <v>7464.41</v>
      </c>
      <c r="E301" s="52">
        <v>0</v>
      </c>
      <c r="F301" s="29">
        <v>1</v>
      </c>
    </row>
    <row r="302" spans="1:6" x14ac:dyDescent="0.25">
      <c r="A302" s="125"/>
      <c r="B302" s="21" t="s">
        <v>295</v>
      </c>
      <c r="C302" s="44" t="s">
        <v>441</v>
      </c>
      <c r="D302" s="52">
        <v>9143.31</v>
      </c>
      <c r="E302" s="52">
        <v>0</v>
      </c>
      <c r="F302" s="29">
        <v>1</v>
      </c>
    </row>
    <row r="303" spans="1:6" x14ac:dyDescent="0.25">
      <c r="A303" s="125"/>
      <c r="B303" s="21" t="s">
        <v>298</v>
      </c>
      <c r="C303" s="44" t="s">
        <v>400</v>
      </c>
      <c r="D303" s="52">
        <v>8793.11</v>
      </c>
      <c r="E303" s="52">
        <v>0</v>
      </c>
      <c r="F303" s="29">
        <v>3</v>
      </c>
    </row>
    <row r="304" spans="1:6" x14ac:dyDescent="0.25">
      <c r="A304" s="125"/>
      <c r="B304" s="21" t="s">
        <v>300</v>
      </c>
      <c r="C304" s="27" t="s">
        <v>374</v>
      </c>
      <c r="D304" s="52">
        <v>8431.58</v>
      </c>
      <c r="E304" s="52">
        <v>0</v>
      </c>
      <c r="F304" s="29">
        <v>1</v>
      </c>
    </row>
    <row r="305" spans="1:6" x14ac:dyDescent="0.25">
      <c r="A305" s="125"/>
      <c r="B305" s="21" t="s">
        <v>305</v>
      </c>
      <c r="C305" s="44" t="s">
        <v>400</v>
      </c>
      <c r="D305" s="52">
        <v>8793.11</v>
      </c>
      <c r="E305" s="52">
        <v>0</v>
      </c>
      <c r="F305" s="29">
        <v>1</v>
      </c>
    </row>
    <row r="306" spans="1:6" x14ac:dyDescent="0.25">
      <c r="A306" s="125"/>
      <c r="B306" s="21" t="s">
        <v>296</v>
      </c>
      <c r="C306" s="44" t="s">
        <v>441</v>
      </c>
      <c r="D306" s="52">
        <v>9143.31</v>
      </c>
      <c r="E306" s="52">
        <v>0</v>
      </c>
      <c r="F306" s="29">
        <v>1</v>
      </c>
    </row>
    <row r="307" spans="1:6" x14ac:dyDescent="0.25">
      <c r="A307" s="125"/>
      <c r="B307" s="21" t="s">
        <v>297</v>
      </c>
      <c r="C307" s="44" t="s">
        <v>400</v>
      </c>
      <c r="D307" s="52">
        <v>8793.11</v>
      </c>
      <c r="E307" s="52">
        <v>0</v>
      </c>
      <c r="F307" s="29">
        <v>1</v>
      </c>
    </row>
    <row r="308" spans="1:6" x14ac:dyDescent="0.25">
      <c r="A308" s="125"/>
      <c r="B308" s="21" t="s">
        <v>301</v>
      </c>
      <c r="C308" s="27" t="s">
        <v>338</v>
      </c>
      <c r="D308" s="52">
        <v>7464.41</v>
      </c>
      <c r="E308" s="52">
        <v>0</v>
      </c>
      <c r="F308" s="29">
        <v>2</v>
      </c>
    </row>
    <row r="309" spans="1:6" x14ac:dyDescent="0.25">
      <c r="A309" s="125"/>
      <c r="B309" s="21" t="s">
        <v>29</v>
      </c>
      <c r="C309" s="40" t="s">
        <v>443</v>
      </c>
      <c r="D309" s="52">
        <v>7860.96</v>
      </c>
      <c r="E309" s="52">
        <v>0</v>
      </c>
      <c r="F309" s="29">
        <v>1</v>
      </c>
    </row>
    <row r="310" spans="1:6" x14ac:dyDescent="0.25">
      <c r="A310" s="125"/>
      <c r="B310" s="21" t="s">
        <v>293</v>
      </c>
      <c r="C310" s="27" t="s">
        <v>441</v>
      </c>
      <c r="D310" s="52">
        <v>9059.880000000001</v>
      </c>
      <c r="E310" s="52">
        <v>0</v>
      </c>
      <c r="F310" s="29">
        <v>2</v>
      </c>
    </row>
    <row r="311" spans="1:6" x14ac:dyDescent="0.25">
      <c r="A311" s="125"/>
      <c r="B311" s="21" t="s">
        <v>279</v>
      </c>
      <c r="C311" s="27" t="s">
        <v>361</v>
      </c>
      <c r="D311" s="52">
        <v>11761.57</v>
      </c>
      <c r="E311" s="52">
        <v>0</v>
      </c>
      <c r="F311" s="29">
        <v>2</v>
      </c>
    </row>
    <row r="312" spans="1:6" x14ac:dyDescent="0.25">
      <c r="A312" s="125"/>
      <c r="B312" s="21" t="s">
        <v>312</v>
      </c>
      <c r="C312" s="27">
        <v>1</v>
      </c>
      <c r="D312" s="52">
        <v>6838.17</v>
      </c>
      <c r="E312" s="52">
        <v>0</v>
      </c>
      <c r="F312" s="29">
        <v>1</v>
      </c>
    </row>
    <row r="313" spans="1:6" x14ac:dyDescent="0.25">
      <c r="A313" s="125"/>
      <c r="B313" s="21" t="s">
        <v>263</v>
      </c>
      <c r="C313" s="27" t="s">
        <v>400</v>
      </c>
      <c r="D313" s="52">
        <v>8793.11</v>
      </c>
      <c r="E313" s="52">
        <v>0</v>
      </c>
      <c r="F313" s="29">
        <v>2</v>
      </c>
    </row>
    <row r="314" spans="1:6" x14ac:dyDescent="0.25">
      <c r="A314" s="125"/>
      <c r="B314" s="21" t="s">
        <v>276</v>
      </c>
      <c r="C314" s="27" t="s">
        <v>400</v>
      </c>
      <c r="D314" s="52">
        <v>8794.14</v>
      </c>
      <c r="E314" s="52">
        <v>0</v>
      </c>
      <c r="F314" s="29">
        <v>1</v>
      </c>
    </row>
    <row r="315" spans="1:6" x14ac:dyDescent="0.25">
      <c r="A315" s="125"/>
      <c r="B315" s="21" t="s">
        <v>277</v>
      </c>
      <c r="C315" s="27">
        <v>1</v>
      </c>
      <c r="D315" s="52">
        <v>6838.17</v>
      </c>
      <c r="E315" s="52">
        <v>0</v>
      </c>
      <c r="F315" s="29">
        <v>1</v>
      </c>
    </row>
    <row r="316" spans="1:6" x14ac:dyDescent="0.25">
      <c r="A316" s="125"/>
      <c r="B316" s="21" t="s">
        <v>274</v>
      </c>
      <c r="C316" s="27" t="s">
        <v>338</v>
      </c>
      <c r="D316" s="52">
        <v>7464.41</v>
      </c>
      <c r="E316" s="52">
        <v>0</v>
      </c>
      <c r="F316" s="29">
        <v>1</v>
      </c>
    </row>
    <row r="317" spans="1:6" x14ac:dyDescent="0.25">
      <c r="A317" s="125"/>
      <c r="B317" s="21" t="s">
        <v>267</v>
      </c>
      <c r="C317" s="44" t="s">
        <v>441</v>
      </c>
      <c r="D317" s="52">
        <v>9143.31</v>
      </c>
      <c r="E317" s="52">
        <v>0</v>
      </c>
      <c r="F317" s="29">
        <v>1</v>
      </c>
    </row>
    <row r="318" spans="1:6" x14ac:dyDescent="0.25">
      <c r="A318" s="125"/>
      <c r="B318" s="21" t="s">
        <v>309</v>
      </c>
      <c r="C318" s="27" t="s">
        <v>444</v>
      </c>
      <c r="D318" s="52">
        <v>7750.75</v>
      </c>
      <c r="E318" s="52">
        <v>0</v>
      </c>
      <c r="F318" s="29">
        <v>1</v>
      </c>
    </row>
    <row r="319" spans="1:6" x14ac:dyDescent="0.25">
      <c r="A319" s="125"/>
      <c r="B319" s="21" t="s">
        <v>310</v>
      </c>
      <c r="C319" s="27">
        <v>1</v>
      </c>
      <c r="D319" s="52">
        <v>6838.17</v>
      </c>
      <c r="E319" s="52">
        <v>0</v>
      </c>
      <c r="F319" s="29">
        <v>1</v>
      </c>
    </row>
    <row r="320" spans="1:6" x14ac:dyDescent="0.25">
      <c r="A320" s="125"/>
      <c r="B320" s="21" t="s">
        <v>254</v>
      </c>
      <c r="C320" s="27" t="s">
        <v>409</v>
      </c>
      <c r="D320" s="52">
        <v>6800.06</v>
      </c>
      <c r="E320" s="52">
        <v>0</v>
      </c>
      <c r="F320" s="29">
        <v>2</v>
      </c>
    </row>
    <row r="321" spans="1:6" x14ac:dyDescent="0.25">
      <c r="A321" s="125"/>
      <c r="B321" s="21" t="s">
        <v>255</v>
      </c>
      <c r="C321" s="27" t="s">
        <v>409</v>
      </c>
      <c r="D321" s="52">
        <v>6550.8</v>
      </c>
      <c r="E321" s="52">
        <v>0</v>
      </c>
      <c r="F321" s="29">
        <v>1</v>
      </c>
    </row>
    <row r="322" spans="1:6" ht="15.75" thickBot="1" x14ac:dyDescent="0.3">
      <c r="A322" s="125"/>
      <c r="B322" s="21" t="s">
        <v>266</v>
      </c>
      <c r="C322" s="44" t="s">
        <v>441</v>
      </c>
      <c r="D322" s="52">
        <v>9143.31</v>
      </c>
      <c r="E322" s="52">
        <v>0</v>
      </c>
      <c r="F322" s="53">
        <v>1</v>
      </c>
    </row>
    <row r="323" spans="1:6" ht="15.75" thickBot="1" x14ac:dyDescent="0.3">
      <c r="A323" s="19"/>
      <c r="C323" s="20"/>
      <c r="E323" s="20" t="s">
        <v>30</v>
      </c>
      <c r="F323" s="54">
        <f>SUM(F243:F322)</f>
        <v>178</v>
      </c>
    </row>
    <row r="324" spans="1:6" x14ac:dyDescent="0.25">
      <c r="A324" s="125" t="s">
        <v>324</v>
      </c>
      <c r="B324" s="21" t="s">
        <v>237</v>
      </c>
      <c r="C324" s="26" t="s">
        <v>427</v>
      </c>
      <c r="D324" s="52">
        <v>14322.15</v>
      </c>
      <c r="E324" s="52">
        <v>0</v>
      </c>
      <c r="F324" s="28">
        <v>1</v>
      </c>
    </row>
    <row r="325" spans="1:6" x14ac:dyDescent="0.25">
      <c r="A325" s="125"/>
      <c r="B325" s="21" t="s">
        <v>332</v>
      </c>
      <c r="C325" s="27" t="s">
        <v>427</v>
      </c>
      <c r="D325" s="61">
        <v>13905</v>
      </c>
      <c r="E325" s="52">
        <v>0</v>
      </c>
      <c r="F325" s="29">
        <v>23</v>
      </c>
    </row>
    <row r="326" spans="1:6" x14ac:dyDescent="0.25">
      <c r="A326" s="125"/>
      <c r="B326" s="21" t="s">
        <v>331</v>
      </c>
      <c r="C326" s="27" t="s">
        <v>427</v>
      </c>
      <c r="D326" s="52">
        <v>14322.15</v>
      </c>
      <c r="E326" s="52">
        <v>0</v>
      </c>
      <c r="F326" s="29">
        <v>1</v>
      </c>
    </row>
    <row r="327" spans="1:6" x14ac:dyDescent="0.25">
      <c r="A327" s="125"/>
      <c r="B327" s="21" t="s">
        <v>325</v>
      </c>
      <c r="C327" s="27" t="s">
        <v>428</v>
      </c>
      <c r="D327" s="52">
        <v>49388.5</v>
      </c>
      <c r="E327" s="52">
        <v>0</v>
      </c>
      <c r="F327" s="29">
        <v>1</v>
      </c>
    </row>
    <row r="328" spans="1:6" x14ac:dyDescent="0.25">
      <c r="A328" s="125"/>
      <c r="B328" s="21" t="s">
        <v>333</v>
      </c>
      <c r="C328" s="27">
        <v>20</v>
      </c>
      <c r="D328" s="52">
        <v>27004.54</v>
      </c>
      <c r="E328" s="52">
        <v>0</v>
      </c>
      <c r="F328" s="29">
        <v>1</v>
      </c>
    </row>
    <row r="329" spans="1:6" x14ac:dyDescent="0.25">
      <c r="A329" s="125"/>
      <c r="B329" s="21" t="s">
        <v>326</v>
      </c>
      <c r="C329" s="26" t="s">
        <v>427</v>
      </c>
      <c r="D329" s="61">
        <v>13905</v>
      </c>
      <c r="E329" s="52">
        <v>0</v>
      </c>
      <c r="F329" s="29">
        <v>90</v>
      </c>
    </row>
    <row r="330" spans="1:6" x14ac:dyDescent="0.25">
      <c r="A330" s="125"/>
      <c r="B330" s="21" t="s">
        <v>330</v>
      </c>
      <c r="C330" s="27" t="s">
        <v>354</v>
      </c>
      <c r="D330" s="52">
        <v>19537.04</v>
      </c>
      <c r="E330" s="52">
        <v>0</v>
      </c>
      <c r="F330" s="29">
        <v>1</v>
      </c>
    </row>
    <row r="331" spans="1:6" x14ac:dyDescent="0.25">
      <c r="A331" s="125"/>
      <c r="B331" s="21" t="s">
        <v>329</v>
      </c>
      <c r="C331" s="51" t="s">
        <v>427</v>
      </c>
      <c r="D331" s="52">
        <v>14322.15</v>
      </c>
      <c r="E331" s="52">
        <v>0</v>
      </c>
      <c r="F331" s="29">
        <v>2</v>
      </c>
    </row>
    <row r="332" spans="1:6" x14ac:dyDescent="0.25">
      <c r="A332" s="125"/>
      <c r="B332" s="21" t="s">
        <v>328</v>
      </c>
      <c r="C332" s="27" t="s">
        <v>429</v>
      </c>
      <c r="D332" s="52">
        <v>16307.99</v>
      </c>
      <c r="E332" s="52">
        <v>0</v>
      </c>
      <c r="F332" s="29">
        <v>2</v>
      </c>
    </row>
    <row r="333" spans="1:6" ht="15.75" thickBot="1" x14ac:dyDescent="0.3">
      <c r="A333" s="125"/>
      <c r="B333" s="21" t="s">
        <v>327</v>
      </c>
      <c r="C333" s="27" t="s">
        <v>427</v>
      </c>
      <c r="D333" s="52">
        <v>14322.15</v>
      </c>
      <c r="E333" s="52">
        <v>0</v>
      </c>
      <c r="F333" s="53">
        <v>2</v>
      </c>
    </row>
    <row r="334" spans="1:6" ht="15.75" thickBot="1" x14ac:dyDescent="0.3">
      <c r="A334" s="19"/>
      <c r="C334" s="20"/>
      <c r="E334" s="20" t="s">
        <v>30</v>
      </c>
      <c r="F334" s="54">
        <f>SUM(F324:F333)</f>
        <v>124</v>
      </c>
    </row>
    <row r="335" spans="1:6" ht="15.75" thickBot="1" x14ac:dyDescent="0.3">
      <c r="A335" s="19"/>
      <c r="B335" s="19"/>
      <c r="C335" s="19"/>
      <c r="D335" s="19"/>
      <c r="E335" s="19"/>
      <c r="F335" s="19"/>
    </row>
    <row r="336" spans="1:6" ht="15.75" thickBot="1" x14ac:dyDescent="0.3">
      <c r="A336" s="19"/>
      <c r="C336" s="20"/>
      <c r="E336" s="20" t="s">
        <v>334</v>
      </c>
      <c r="F336" s="62">
        <f>13+10+17+5+24+80+38+82+62+7+57+178+124</f>
        <v>697</v>
      </c>
    </row>
  </sheetData>
  <mergeCells count="15">
    <mergeCell ref="A324:A333"/>
    <mergeCell ref="A1:F1"/>
    <mergeCell ref="A4:F4"/>
    <mergeCell ref="A102:A126"/>
    <mergeCell ref="A128:A172"/>
    <mergeCell ref="A174:A209"/>
    <mergeCell ref="A211:A216"/>
    <mergeCell ref="A218:A241"/>
    <mergeCell ref="A243:A322"/>
    <mergeCell ref="A7:A8"/>
    <mergeCell ref="A10:A18"/>
    <mergeCell ref="A20:A32"/>
    <mergeCell ref="A34:A38"/>
    <mergeCell ref="A40:A55"/>
    <mergeCell ref="A57:A100"/>
  </mergeCells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H24"/>
  <sheetViews>
    <sheetView workbookViewId="0">
      <selection activeCell="B25" sqref="B25"/>
    </sheetView>
  </sheetViews>
  <sheetFormatPr baseColWidth="10" defaultRowHeight="15" x14ac:dyDescent="0.25"/>
  <cols>
    <col min="1" max="1" width="78" customWidth="1"/>
    <col min="2" max="2" width="15.140625" customWidth="1"/>
    <col min="3" max="3" width="12.85546875" customWidth="1"/>
    <col min="4" max="4" width="13.28515625" customWidth="1"/>
    <col min="5" max="5" width="13" customWidth="1"/>
    <col min="6" max="6" width="13.5703125" customWidth="1"/>
    <col min="7" max="7" width="14.42578125" customWidth="1"/>
    <col min="8" max="8" width="16.140625" customWidth="1"/>
  </cols>
  <sheetData>
    <row r="1" spans="1:8" x14ac:dyDescent="0.25">
      <c r="A1" s="118" t="s">
        <v>9</v>
      </c>
      <c r="B1" s="118"/>
      <c r="C1" s="118"/>
      <c r="D1" s="118"/>
      <c r="E1" s="118"/>
      <c r="F1" s="118"/>
      <c r="G1" s="118"/>
      <c r="H1" s="118"/>
    </row>
    <row r="2" spans="1:8" x14ac:dyDescent="0.25">
      <c r="A2" s="118"/>
      <c r="B2" s="118"/>
      <c r="C2" s="118"/>
      <c r="D2" s="118"/>
      <c r="E2" s="118"/>
      <c r="F2" s="118"/>
      <c r="G2" s="118"/>
      <c r="H2" s="118"/>
    </row>
    <row r="3" spans="1:8" x14ac:dyDescent="0.25">
      <c r="A3" s="118"/>
      <c r="B3" s="118"/>
      <c r="C3" s="118"/>
      <c r="D3" s="118"/>
      <c r="E3" s="118"/>
      <c r="F3" s="118"/>
      <c r="G3" s="118"/>
      <c r="H3" s="118"/>
    </row>
    <row r="4" spans="1:8" x14ac:dyDescent="0.25">
      <c r="A4" s="118"/>
      <c r="B4" s="118"/>
      <c r="C4" s="118"/>
      <c r="D4" s="118"/>
      <c r="E4" s="118"/>
      <c r="F4" s="118"/>
      <c r="G4" s="118"/>
      <c r="H4" s="118"/>
    </row>
    <row r="5" spans="1:8" x14ac:dyDescent="0.25">
      <c r="A5" s="118"/>
      <c r="B5" s="118"/>
      <c r="C5" s="118"/>
      <c r="D5" s="118"/>
      <c r="E5" s="118"/>
      <c r="F5" s="118"/>
      <c r="G5" s="118"/>
      <c r="H5" s="118"/>
    </row>
    <row r="6" spans="1:8" x14ac:dyDescent="0.25">
      <c r="A6" s="120" t="s">
        <v>23</v>
      </c>
      <c r="B6" s="120"/>
      <c r="C6" s="120"/>
      <c r="D6" s="120"/>
      <c r="E6" s="120"/>
      <c r="F6" s="120"/>
      <c r="G6" s="120"/>
      <c r="H6" s="120"/>
    </row>
    <row r="7" spans="1:8" x14ac:dyDescent="0.25">
      <c r="A7" s="120"/>
      <c r="B7" s="120"/>
      <c r="C7" s="120"/>
      <c r="D7" s="120"/>
      <c r="E7" s="120"/>
      <c r="F7" s="120"/>
      <c r="G7" s="120"/>
      <c r="H7" s="120"/>
    </row>
    <row r="8" spans="1:8" ht="18.75" thickBot="1" x14ac:dyDescent="0.3">
      <c r="A8" s="66"/>
      <c r="B8" s="66"/>
      <c r="C8" s="66"/>
      <c r="D8" s="66"/>
      <c r="E8" s="66"/>
      <c r="F8" s="66"/>
      <c r="G8" s="66"/>
      <c r="H8" s="66"/>
    </row>
    <row r="9" spans="1:8" ht="18.75" thickBot="1" x14ac:dyDescent="0.3">
      <c r="A9" s="66"/>
      <c r="B9" s="128" t="s">
        <v>19</v>
      </c>
      <c r="C9" s="129"/>
      <c r="D9" s="128" t="s">
        <v>20</v>
      </c>
      <c r="E9" s="129"/>
      <c r="F9" s="66"/>
      <c r="G9" s="66"/>
      <c r="H9" s="66"/>
    </row>
    <row r="10" spans="1:8" ht="29.25" thickBot="1" x14ac:dyDescent="0.3">
      <c r="A10" s="98"/>
      <c r="B10" s="100" t="s">
        <v>1</v>
      </c>
      <c r="C10" s="100" t="s">
        <v>0</v>
      </c>
      <c r="D10" s="100" t="s">
        <v>21</v>
      </c>
      <c r="E10" s="100" t="s">
        <v>22</v>
      </c>
      <c r="F10" s="101" t="s">
        <v>2</v>
      </c>
      <c r="G10" s="101" t="s">
        <v>3</v>
      </c>
      <c r="H10" s="101" t="s">
        <v>4</v>
      </c>
    </row>
    <row r="11" spans="1:8" x14ac:dyDescent="0.25">
      <c r="A11" s="5" t="s">
        <v>6</v>
      </c>
      <c r="B11" s="5">
        <v>12</v>
      </c>
      <c r="C11" s="5">
        <v>0</v>
      </c>
      <c r="D11" s="5">
        <v>0</v>
      </c>
      <c r="E11" s="5">
        <v>1</v>
      </c>
      <c r="F11" s="6">
        <v>0</v>
      </c>
      <c r="G11" s="6">
        <f>E11+C11+B11</f>
        <v>13</v>
      </c>
      <c r="H11" s="6">
        <f>G11+F11</f>
        <v>13</v>
      </c>
    </row>
    <row r="12" spans="1:8" x14ac:dyDescent="0.25">
      <c r="A12" s="7" t="s">
        <v>5</v>
      </c>
      <c r="B12" s="7">
        <v>3</v>
      </c>
      <c r="C12" s="7">
        <v>0</v>
      </c>
      <c r="D12" s="7">
        <v>0</v>
      </c>
      <c r="E12" s="7">
        <v>7</v>
      </c>
      <c r="F12" s="8">
        <v>1</v>
      </c>
      <c r="G12" s="6">
        <f t="shared" ref="G12:G20" si="0">E12+C12+B12</f>
        <v>10</v>
      </c>
      <c r="H12" s="6">
        <f t="shared" ref="H12:H23" si="1">G12+F12</f>
        <v>11</v>
      </c>
    </row>
    <row r="13" spans="1:8" x14ac:dyDescent="0.25">
      <c r="A13" s="7" t="s">
        <v>7</v>
      </c>
      <c r="B13" s="7">
        <v>8</v>
      </c>
      <c r="C13" s="7">
        <v>3</v>
      </c>
      <c r="D13" s="7">
        <v>3</v>
      </c>
      <c r="E13" s="7">
        <v>7</v>
      </c>
      <c r="F13" s="8">
        <v>1</v>
      </c>
      <c r="G13" s="6">
        <f t="shared" si="0"/>
        <v>18</v>
      </c>
      <c r="H13" s="6">
        <f t="shared" si="1"/>
        <v>19</v>
      </c>
    </row>
    <row r="14" spans="1:8" x14ac:dyDescent="0.25">
      <c r="A14" s="7" t="s">
        <v>11</v>
      </c>
      <c r="B14" s="7">
        <v>4</v>
      </c>
      <c r="C14" s="7">
        <v>0</v>
      </c>
      <c r="D14" s="7">
        <v>0</v>
      </c>
      <c r="E14" s="7">
        <v>1</v>
      </c>
      <c r="F14" s="8">
        <v>0</v>
      </c>
      <c r="G14" s="6">
        <f t="shared" si="0"/>
        <v>5</v>
      </c>
      <c r="H14" s="6">
        <f t="shared" si="1"/>
        <v>5</v>
      </c>
    </row>
    <row r="15" spans="1:8" x14ac:dyDescent="0.25">
      <c r="A15" s="7" t="s">
        <v>12</v>
      </c>
      <c r="B15" s="7">
        <v>5</v>
      </c>
      <c r="C15" s="7">
        <v>2</v>
      </c>
      <c r="D15" s="7">
        <v>2</v>
      </c>
      <c r="E15" s="7">
        <v>16</v>
      </c>
      <c r="F15" s="8">
        <v>1</v>
      </c>
      <c r="G15" s="6">
        <f>E15+D15+B15</f>
        <v>23</v>
      </c>
      <c r="H15" s="6">
        <f t="shared" si="1"/>
        <v>24</v>
      </c>
    </row>
    <row r="16" spans="1:8" x14ac:dyDescent="0.25">
      <c r="A16" s="7" t="s">
        <v>8</v>
      </c>
      <c r="B16" s="7">
        <v>10</v>
      </c>
      <c r="C16" s="7">
        <v>19</v>
      </c>
      <c r="D16" s="7">
        <v>19</v>
      </c>
      <c r="E16" s="7">
        <v>51</v>
      </c>
      <c r="F16" s="8">
        <v>2</v>
      </c>
      <c r="G16" s="6">
        <f>E16+D16+B16</f>
        <v>80</v>
      </c>
      <c r="H16" s="6">
        <f t="shared" si="1"/>
        <v>82</v>
      </c>
    </row>
    <row r="17" spans="1:8" x14ac:dyDescent="0.25">
      <c r="A17" s="7" t="s">
        <v>13</v>
      </c>
      <c r="B17" s="7">
        <v>3</v>
      </c>
      <c r="C17" s="7">
        <v>5</v>
      </c>
      <c r="D17" s="7">
        <v>5</v>
      </c>
      <c r="E17" s="7">
        <v>29</v>
      </c>
      <c r="F17" s="8">
        <v>1</v>
      </c>
      <c r="G17" s="6">
        <f>E17+D17+B17</f>
        <v>37</v>
      </c>
      <c r="H17" s="6">
        <f t="shared" si="1"/>
        <v>38</v>
      </c>
    </row>
    <row r="18" spans="1:8" x14ac:dyDescent="0.25">
      <c r="A18" s="12" t="s">
        <v>14</v>
      </c>
      <c r="B18" s="12">
        <v>5</v>
      </c>
      <c r="C18" s="12">
        <v>16</v>
      </c>
      <c r="D18" s="12">
        <v>16</v>
      </c>
      <c r="E18" s="12">
        <v>60</v>
      </c>
      <c r="F18" s="13">
        <v>5</v>
      </c>
      <c r="G18" s="6">
        <f>E18+D18+B18</f>
        <v>81</v>
      </c>
      <c r="H18" s="6">
        <f t="shared" si="1"/>
        <v>86</v>
      </c>
    </row>
    <row r="19" spans="1:8" x14ac:dyDescent="0.25">
      <c r="A19" s="12" t="s">
        <v>15</v>
      </c>
      <c r="B19" s="12">
        <v>8</v>
      </c>
      <c r="C19" s="12">
        <v>15</v>
      </c>
      <c r="D19" s="12">
        <v>15</v>
      </c>
      <c r="E19" s="12">
        <v>39</v>
      </c>
      <c r="F19" s="13">
        <v>0</v>
      </c>
      <c r="G19" s="6">
        <f>E19+D19+B19</f>
        <v>62</v>
      </c>
      <c r="H19" s="6">
        <f t="shared" si="1"/>
        <v>62</v>
      </c>
    </row>
    <row r="20" spans="1:8" x14ac:dyDescent="0.25">
      <c r="A20" s="7" t="s">
        <v>16</v>
      </c>
      <c r="B20" s="7">
        <v>1</v>
      </c>
      <c r="C20" s="7">
        <v>0</v>
      </c>
      <c r="D20" s="7">
        <v>0</v>
      </c>
      <c r="E20" s="7">
        <v>6</v>
      </c>
      <c r="F20" s="8">
        <v>1</v>
      </c>
      <c r="G20" s="6">
        <f t="shared" si="0"/>
        <v>7</v>
      </c>
      <c r="H20" s="6">
        <f t="shared" si="1"/>
        <v>8</v>
      </c>
    </row>
    <row r="21" spans="1:8" x14ac:dyDescent="0.25">
      <c r="A21" s="7" t="s">
        <v>451</v>
      </c>
      <c r="B21" s="7">
        <v>5</v>
      </c>
      <c r="C21" s="7">
        <v>16</v>
      </c>
      <c r="D21" s="7">
        <v>16</v>
      </c>
      <c r="E21" s="7">
        <v>35</v>
      </c>
      <c r="F21" s="8">
        <v>2</v>
      </c>
      <c r="G21" s="6">
        <f>E21+C21+B21</f>
        <v>56</v>
      </c>
      <c r="H21" s="6">
        <f t="shared" si="1"/>
        <v>58</v>
      </c>
    </row>
    <row r="22" spans="1:8" x14ac:dyDescent="0.25">
      <c r="A22" s="7" t="s">
        <v>17</v>
      </c>
      <c r="B22" s="7">
        <v>5</v>
      </c>
      <c r="C22" s="7">
        <v>63</v>
      </c>
      <c r="D22" s="7">
        <v>63</v>
      </c>
      <c r="E22" s="7">
        <v>111</v>
      </c>
      <c r="F22" s="8">
        <v>2</v>
      </c>
      <c r="G22" s="6">
        <f>E22+D22+B22</f>
        <v>179</v>
      </c>
      <c r="H22" s="6">
        <f t="shared" si="1"/>
        <v>181</v>
      </c>
    </row>
    <row r="23" spans="1:8" ht="15.75" thickBot="1" x14ac:dyDescent="0.3">
      <c r="A23" s="7" t="s">
        <v>18</v>
      </c>
      <c r="B23" s="7">
        <v>6</v>
      </c>
      <c r="C23" s="7">
        <v>1</v>
      </c>
      <c r="D23" s="7">
        <v>1</v>
      </c>
      <c r="E23" s="7">
        <v>117</v>
      </c>
      <c r="F23" s="9">
        <v>5</v>
      </c>
      <c r="G23" s="6">
        <f>E23+D23+B23</f>
        <v>124</v>
      </c>
      <c r="H23" s="6">
        <f t="shared" si="1"/>
        <v>129</v>
      </c>
    </row>
    <row r="24" spans="1:8" ht="15.75" thickBot="1" x14ac:dyDescent="0.3">
      <c r="A24" s="10"/>
      <c r="B24" s="10">
        <f t="shared" ref="B24:F24" si="2">SUM(B11:B23)</f>
        <v>75</v>
      </c>
      <c r="C24" s="10">
        <f t="shared" si="2"/>
        <v>140</v>
      </c>
      <c r="D24" s="10">
        <f t="shared" si="2"/>
        <v>140</v>
      </c>
      <c r="E24" s="10">
        <f t="shared" si="2"/>
        <v>480</v>
      </c>
      <c r="F24" s="11">
        <f t="shared" si="2"/>
        <v>21</v>
      </c>
      <c r="G24" s="11">
        <f>SUM(G11:G23)</f>
        <v>695</v>
      </c>
      <c r="H24" s="11">
        <f>SUM(H11:H23)</f>
        <v>716</v>
      </c>
    </row>
  </sheetData>
  <mergeCells count="4">
    <mergeCell ref="A1:H5"/>
    <mergeCell ref="A6:H7"/>
    <mergeCell ref="B9:C9"/>
    <mergeCell ref="D9:E9"/>
  </mergeCells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F335"/>
  <sheetViews>
    <sheetView workbookViewId="0">
      <selection activeCell="G9" sqref="G9"/>
    </sheetView>
  </sheetViews>
  <sheetFormatPr baseColWidth="10" defaultRowHeight="15" x14ac:dyDescent="0.25"/>
  <cols>
    <col min="1" max="1" width="44.7109375" customWidth="1"/>
    <col min="2" max="2" width="55.28515625" customWidth="1"/>
    <col min="3" max="3" width="18.42578125" customWidth="1"/>
    <col min="5" max="5" width="13.85546875" customWidth="1"/>
  </cols>
  <sheetData>
    <row r="1" spans="1:6" ht="19.5" x14ac:dyDescent="0.3">
      <c r="A1" s="124" t="s">
        <v>9</v>
      </c>
      <c r="B1" s="124"/>
      <c r="C1" s="124"/>
      <c r="D1" s="124"/>
      <c r="E1" s="124"/>
      <c r="F1" s="124"/>
    </row>
    <row r="2" spans="1:6" x14ac:dyDescent="0.25">
      <c r="A2" s="102"/>
      <c r="B2" s="102"/>
      <c r="C2" s="102"/>
      <c r="D2" s="102"/>
      <c r="E2" s="102"/>
      <c r="F2" s="102"/>
    </row>
    <row r="3" spans="1:6" x14ac:dyDescent="0.25">
      <c r="A3" s="102"/>
      <c r="B3" s="102"/>
      <c r="C3" s="102"/>
      <c r="D3" s="102"/>
      <c r="E3" s="102"/>
      <c r="F3" s="102"/>
    </row>
    <row r="4" spans="1:6" ht="19.5" x14ac:dyDescent="0.3">
      <c r="A4" s="124" t="s">
        <v>446</v>
      </c>
      <c r="B4" s="124"/>
      <c r="C4" s="124"/>
      <c r="D4" s="124"/>
      <c r="E4" s="124"/>
      <c r="F4" s="124"/>
    </row>
    <row r="5" spans="1:6" ht="22.5" customHeight="1" thickBot="1" x14ac:dyDescent="0.3"/>
    <row r="6" spans="1:6" ht="18" customHeight="1" thickBot="1" x14ac:dyDescent="0.3">
      <c r="A6" s="104" t="s">
        <v>24</v>
      </c>
      <c r="B6" s="104" t="s">
        <v>25</v>
      </c>
      <c r="C6" s="104" t="s">
        <v>335</v>
      </c>
      <c r="D6" s="104" t="s">
        <v>336</v>
      </c>
      <c r="E6" s="104" t="s">
        <v>445</v>
      </c>
      <c r="F6" s="104" t="s">
        <v>26</v>
      </c>
    </row>
    <row r="7" spans="1:6" x14ac:dyDescent="0.25">
      <c r="A7" s="127" t="s">
        <v>27</v>
      </c>
      <c r="B7" s="17" t="s">
        <v>28</v>
      </c>
      <c r="C7" s="28" t="s">
        <v>337</v>
      </c>
      <c r="D7" s="24">
        <v>25966.3</v>
      </c>
      <c r="E7" s="24">
        <v>0</v>
      </c>
      <c r="F7" s="28">
        <v>12</v>
      </c>
    </row>
    <row r="8" spans="1:6" ht="15.75" thickBot="1" x14ac:dyDescent="0.3">
      <c r="A8" s="125"/>
      <c r="B8" s="18" t="s">
        <v>29</v>
      </c>
      <c r="C8" s="29" t="s">
        <v>338</v>
      </c>
      <c r="D8" s="25">
        <v>7465.4400000000005</v>
      </c>
      <c r="E8" s="25">
        <v>0</v>
      </c>
      <c r="F8" s="53">
        <v>1</v>
      </c>
    </row>
    <row r="9" spans="1:6" ht="15.75" thickBot="1" x14ac:dyDescent="0.3">
      <c r="A9" s="19"/>
      <c r="C9" s="20"/>
      <c r="E9" s="20" t="s">
        <v>30</v>
      </c>
      <c r="F9" s="54">
        <f>SUM(F7:F8)</f>
        <v>13</v>
      </c>
    </row>
    <row r="10" spans="1:6" x14ac:dyDescent="0.25">
      <c r="A10" s="125" t="s">
        <v>31</v>
      </c>
      <c r="B10" s="21" t="s">
        <v>33</v>
      </c>
      <c r="C10" s="26" t="s">
        <v>340</v>
      </c>
      <c r="D10" s="52">
        <v>11400.04</v>
      </c>
      <c r="E10" s="52">
        <v>0</v>
      </c>
      <c r="F10" s="28">
        <v>1</v>
      </c>
    </row>
    <row r="11" spans="1:6" x14ac:dyDescent="0.25">
      <c r="A11" s="125"/>
      <c r="B11" s="21" t="s">
        <v>447</v>
      </c>
      <c r="C11" s="27" t="s">
        <v>350</v>
      </c>
      <c r="D11" s="52">
        <v>12026.28</v>
      </c>
      <c r="E11" s="63">
        <v>0</v>
      </c>
      <c r="F11" s="29">
        <v>1</v>
      </c>
    </row>
    <row r="12" spans="1:6" x14ac:dyDescent="0.25">
      <c r="A12" s="125"/>
      <c r="B12" s="21" t="s">
        <v>39</v>
      </c>
      <c r="C12" s="27" t="s">
        <v>345</v>
      </c>
      <c r="D12" s="52">
        <v>14596.130000000001</v>
      </c>
      <c r="E12" s="63">
        <v>0</v>
      </c>
      <c r="F12" s="29">
        <v>1</v>
      </c>
    </row>
    <row r="13" spans="1:6" x14ac:dyDescent="0.25">
      <c r="A13" s="125"/>
      <c r="B13" s="18" t="s">
        <v>448</v>
      </c>
      <c r="C13" s="26">
        <v>1</v>
      </c>
      <c r="D13" s="52">
        <v>6838</v>
      </c>
      <c r="E13" s="63">
        <v>0</v>
      </c>
      <c r="F13" s="29">
        <v>1</v>
      </c>
    </row>
    <row r="14" spans="1:6" x14ac:dyDescent="0.25">
      <c r="A14" s="125"/>
      <c r="B14" s="21" t="s">
        <v>34</v>
      </c>
      <c r="C14" s="26" t="s">
        <v>341</v>
      </c>
      <c r="D14" s="52">
        <v>14170.74</v>
      </c>
      <c r="E14" s="63">
        <v>0</v>
      </c>
      <c r="F14" s="29">
        <v>1</v>
      </c>
    </row>
    <row r="15" spans="1:6" x14ac:dyDescent="0.25">
      <c r="A15" s="125"/>
      <c r="B15" s="21" t="s">
        <v>32</v>
      </c>
      <c r="C15" s="26" t="s">
        <v>339</v>
      </c>
      <c r="D15" s="52">
        <v>46781.57</v>
      </c>
      <c r="E15" s="63">
        <v>0</v>
      </c>
      <c r="F15" s="29">
        <v>1</v>
      </c>
    </row>
    <row r="16" spans="1:6" x14ac:dyDescent="0.25">
      <c r="A16" s="125"/>
      <c r="B16" s="21" t="s">
        <v>35</v>
      </c>
      <c r="C16" s="26" t="s">
        <v>342</v>
      </c>
      <c r="D16" s="52">
        <v>19308.38</v>
      </c>
      <c r="E16" s="63">
        <v>0</v>
      </c>
      <c r="F16" s="29">
        <v>1</v>
      </c>
    </row>
    <row r="17" spans="1:6" x14ac:dyDescent="0.25">
      <c r="A17" s="125"/>
      <c r="B17" s="21" t="s">
        <v>38</v>
      </c>
      <c r="C17" s="26" t="s">
        <v>341</v>
      </c>
      <c r="D17" s="52">
        <v>14170.74</v>
      </c>
      <c r="E17" s="63">
        <v>0</v>
      </c>
      <c r="F17" s="29">
        <v>2</v>
      </c>
    </row>
    <row r="18" spans="1:6" ht="15.75" thickBot="1" x14ac:dyDescent="0.3">
      <c r="A18" s="125"/>
      <c r="B18" s="21" t="s">
        <v>41</v>
      </c>
      <c r="C18" s="26" t="s">
        <v>346</v>
      </c>
      <c r="D18" s="52">
        <v>16533.560000000001</v>
      </c>
      <c r="E18" s="63">
        <v>0</v>
      </c>
      <c r="F18" s="53">
        <v>1</v>
      </c>
    </row>
    <row r="19" spans="1:6" ht="15.75" thickBot="1" x14ac:dyDescent="0.3">
      <c r="A19" s="19"/>
      <c r="C19" s="20"/>
      <c r="E19" s="20" t="s">
        <v>30</v>
      </c>
      <c r="F19" s="54">
        <f>SUM(F10:F18)</f>
        <v>10</v>
      </c>
    </row>
    <row r="20" spans="1:6" x14ac:dyDescent="0.25">
      <c r="A20" s="125" t="s">
        <v>42</v>
      </c>
      <c r="B20" s="21" t="s">
        <v>49</v>
      </c>
      <c r="C20" s="27" t="s">
        <v>348</v>
      </c>
      <c r="D20" s="52">
        <v>12449.61</v>
      </c>
      <c r="E20" s="52">
        <v>0</v>
      </c>
      <c r="F20" s="28">
        <v>4</v>
      </c>
    </row>
    <row r="21" spans="1:6" x14ac:dyDescent="0.25">
      <c r="A21" s="125"/>
      <c r="B21" s="21" t="s">
        <v>50</v>
      </c>
      <c r="C21" s="26" t="s">
        <v>352</v>
      </c>
      <c r="D21" s="52">
        <v>26758.37</v>
      </c>
      <c r="E21" s="52">
        <v>0</v>
      </c>
      <c r="F21" s="29">
        <v>1</v>
      </c>
    </row>
    <row r="22" spans="1:6" x14ac:dyDescent="0.25">
      <c r="A22" s="125"/>
      <c r="B22" s="21" t="s">
        <v>51</v>
      </c>
      <c r="C22" s="26" t="s">
        <v>353</v>
      </c>
      <c r="D22" s="52">
        <v>21710.34</v>
      </c>
      <c r="E22" s="52">
        <v>0</v>
      </c>
      <c r="F22" s="29">
        <v>1</v>
      </c>
    </row>
    <row r="23" spans="1:6" x14ac:dyDescent="0.25">
      <c r="A23" s="125"/>
      <c r="B23" s="21" t="s">
        <v>44</v>
      </c>
      <c r="C23" s="27" t="s">
        <v>347</v>
      </c>
      <c r="D23" s="52">
        <v>14322.15</v>
      </c>
      <c r="E23" s="52">
        <v>0</v>
      </c>
      <c r="F23" s="29">
        <v>1</v>
      </c>
    </row>
    <row r="24" spans="1:6" x14ac:dyDescent="0.25">
      <c r="A24" s="125"/>
      <c r="B24" s="21" t="s">
        <v>54</v>
      </c>
      <c r="C24" s="30" t="s">
        <v>354</v>
      </c>
      <c r="D24" s="52">
        <v>19460.82</v>
      </c>
      <c r="E24" s="52">
        <v>0</v>
      </c>
      <c r="F24" s="29">
        <v>3</v>
      </c>
    </row>
    <row r="25" spans="1:6" x14ac:dyDescent="0.25">
      <c r="A25" s="125"/>
      <c r="B25" s="21" t="s">
        <v>47</v>
      </c>
      <c r="C25" s="27" t="s">
        <v>347</v>
      </c>
      <c r="D25" s="52">
        <v>14322.15</v>
      </c>
      <c r="E25" s="52">
        <v>0</v>
      </c>
      <c r="F25" s="29">
        <v>1</v>
      </c>
    </row>
    <row r="26" spans="1:6" x14ac:dyDescent="0.25">
      <c r="A26" s="125"/>
      <c r="B26" s="21" t="s">
        <v>46</v>
      </c>
      <c r="C26" s="27" t="s">
        <v>349</v>
      </c>
      <c r="D26" s="52">
        <v>9860.19</v>
      </c>
      <c r="E26" s="52">
        <v>0</v>
      </c>
      <c r="F26" s="29">
        <v>1</v>
      </c>
    </row>
    <row r="27" spans="1:6" x14ac:dyDescent="0.25">
      <c r="A27" s="125"/>
      <c r="B27" s="21" t="s">
        <v>449</v>
      </c>
      <c r="C27" s="27">
        <v>5</v>
      </c>
      <c r="D27" s="55" t="s">
        <v>450</v>
      </c>
      <c r="E27" s="52">
        <v>0</v>
      </c>
      <c r="F27" s="29">
        <v>1</v>
      </c>
    </row>
    <row r="28" spans="1:6" x14ac:dyDescent="0.25">
      <c r="A28" s="125"/>
      <c r="B28" s="21" t="s">
        <v>55</v>
      </c>
      <c r="C28" s="27" t="s">
        <v>350</v>
      </c>
      <c r="D28" s="52">
        <v>12069</v>
      </c>
      <c r="E28" s="52">
        <v>0</v>
      </c>
      <c r="F28" s="29">
        <v>1</v>
      </c>
    </row>
    <row r="29" spans="1:6" x14ac:dyDescent="0.25">
      <c r="A29" s="125"/>
      <c r="B29" s="21" t="s">
        <v>48</v>
      </c>
      <c r="C29" s="27" t="s">
        <v>351</v>
      </c>
      <c r="D29" s="52">
        <v>12164.3</v>
      </c>
      <c r="E29" s="52">
        <v>0</v>
      </c>
      <c r="F29" s="29">
        <v>1</v>
      </c>
    </row>
    <row r="30" spans="1:6" x14ac:dyDescent="0.25">
      <c r="A30" s="125"/>
      <c r="B30" s="21" t="s">
        <v>52</v>
      </c>
      <c r="C30" s="30" t="s">
        <v>354</v>
      </c>
      <c r="D30" s="52">
        <v>19460.82</v>
      </c>
      <c r="E30" s="52">
        <v>0</v>
      </c>
      <c r="F30" s="29">
        <v>1</v>
      </c>
    </row>
    <row r="31" spans="1:6" x14ac:dyDescent="0.25">
      <c r="A31" s="125"/>
      <c r="B31" s="21" t="s">
        <v>43</v>
      </c>
      <c r="C31" s="27">
        <v>21</v>
      </c>
      <c r="D31" s="52">
        <v>30407.66</v>
      </c>
      <c r="E31" s="52">
        <v>0</v>
      </c>
      <c r="F31" s="29">
        <v>1</v>
      </c>
    </row>
    <row r="32" spans="1:6" ht="15.75" thickBot="1" x14ac:dyDescent="0.3">
      <c r="A32" s="125"/>
      <c r="B32" s="21" t="s">
        <v>53</v>
      </c>
      <c r="C32" s="31" t="s">
        <v>355</v>
      </c>
      <c r="D32" s="52">
        <v>25541.94</v>
      </c>
      <c r="E32" s="52">
        <v>0</v>
      </c>
      <c r="F32" s="53">
        <v>1</v>
      </c>
    </row>
    <row r="33" spans="1:6" ht="15.75" thickBot="1" x14ac:dyDescent="0.3">
      <c r="A33" s="19"/>
      <c r="C33" s="20"/>
      <c r="E33" s="20" t="s">
        <v>30</v>
      </c>
      <c r="F33" s="54">
        <f>SUM(F20:F32)</f>
        <v>18</v>
      </c>
    </row>
    <row r="34" spans="1:6" x14ac:dyDescent="0.25">
      <c r="A34" s="125" t="s">
        <v>56</v>
      </c>
      <c r="B34" s="21" t="s">
        <v>57</v>
      </c>
      <c r="C34" s="26">
        <v>21</v>
      </c>
      <c r="D34" s="56">
        <v>30407.66</v>
      </c>
      <c r="E34" s="56">
        <v>0</v>
      </c>
      <c r="F34" s="28">
        <v>1</v>
      </c>
    </row>
    <row r="35" spans="1:6" x14ac:dyDescent="0.25">
      <c r="A35" s="125"/>
      <c r="B35" s="21" t="s">
        <v>548</v>
      </c>
      <c r="C35" s="32" t="s">
        <v>346</v>
      </c>
      <c r="D35" s="56">
        <v>16052</v>
      </c>
      <c r="E35" s="56">
        <v>0</v>
      </c>
      <c r="F35" s="29">
        <v>1</v>
      </c>
    </row>
    <row r="36" spans="1:6" x14ac:dyDescent="0.25">
      <c r="A36" s="125"/>
      <c r="B36" s="21" t="s">
        <v>549</v>
      </c>
      <c r="C36" s="32" t="s">
        <v>346</v>
      </c>
      <c r="D36" s="56">
        <v>16052</v>
      </c>
      <c r="E36" s="56">
        <v>0</v>
      </c>
      <c r="F36" s="29">
        <v>1</v>
      </c>
    </row>
    <row r="37" spans="1:6" x14ac:dyDescent="0.25">
      <c r="A37" s="125"/>
      <c r="B37" s="21" t="s">
        <v>550</v>
      </c>
      <c r="C37" s="26">
        <v>18</v>
      </c>
      <c r="D37" s="56">
        <v>21894</v>
      </c>
      <c r="E37" s="56">
        <v>0</v>
      </c>
      <c r="F37" s="29">
        <v>1</v>
      </c>
    </row>
    <row r="38" spans="1:6" ht="15.75" thickBot="1" x14ac:dyDescent="0.3">
      <c r="A38" s="125"/>
      <c r="B38" s="21" t="s">
        <v>73</v>
      </c>
      <c r="C38" s="32">
        <v>5</v>
      </c>
      <c r="D38" s="56">
        <v>8296</v>
      </c>
      <c r="E38" s="56">
        <v>0</v>
      </c>
      <c r="F38" s="53">
        <v>1</v>
      </c>
    </row>
    <row r="39" spans="1:6" ht="15.75" thickBot="1" x14ac:dyDescent="0.3">
      <c r="A39" s="19"/>
      <c r="C39" s="20"/>
      <c r="E39" s="20" t="s">
        <v>30</v>
      </c>
      <c r="F39" s="54">
        <f>SUM(F34:F38)</f>
        <v>5</v>
      </c>
    </row>
    <row r="40" spans="1:6" x14ac:dyDescent="0.25">
      <c r="A40" s="125" t="s">
        <v>61</v>
      </c>
      <c r="B40" s="21" t="s">
        <v>73</v>
      </c>
      <c r="C40" s="32" t="s">
        <v>357</v>
      </c>
      <c r="D40" s="56">
        <v>9121.68</v>
      </c>
      <c r="E40" s="56">
        <v>0</v>
      </c>
      <c r="F40" s="28">
        <v>3</v>
      </c>
    </row>
    <row r="41" spans="1:6" x14ac:dyDescent="0.25">
      <c r="A41" s="125"/>
      <c r="B41" s="21" t="s">
        <v>70</v>
      </c>
      <c r="C41" s="27" t="s">
        <v>358</v>
      </c>
      <c r="D41" s="56">
        <v>12135.460000000001</v>
      </c>
      <c r="E41" s="56">
        <v>0</v>
      </c>
      <c r="F41" s="29">
        <v>2</v>
      </c>
    </row>
    <row r="42" spans="1:6" x14ac:dyDescent="0.25">
      <c r="A42" s="125"/>
      <c r="B42" s="21" t="s">
        <v>71</v>
      </c>
      <c r="C42" s="27" t="s">
        <v>358</v>
      </c>
      <c r="D42" s="56">
        <v>12135.460000000001</v>
      </c>
      <c r="E42" s="56">
        <v>0</v>
      </c>
      <c r="F42" s="29">
        <v>3</v>
      </c>
    </row>
    <row r="43" spans="1:6" x14ac:dyDescent="0.25">
      <c r="A43" s="125"/>
      <c r="B43" s="21" t="s">
        <v>62</v>
      </c>
      <c r="C43" s="27" t="s">
        <v>359</v>
      </c>
      <c r="D43" s="56">
        <v>35590.620000000003</v>
      </c>
      <c r="E43" s="56">
        <v>0</v>
      </c>
      <c r="F43" s="29">
        <v>1</v>
      </c>
    </row>
    <row r="44" spans="1:6" x14ac:dyDescent="0.25">
      <c r="A44" s="125"/>
      <c r="B44" s="21" t="s">
        <v>68</v>
      </c>
      <c r="C44" s="27" t="s">
        <v>343</v>
      </c>
      <c r="D44" s="56">
        <v>23857.89</v>
      </c>
      <c r="E44" s="56">
        <v>0</v>
      </c>
      <c r="F44" s="29">
        <v>1</v>
      </c>
    </row>
    <row r="45" spans="1:6" x14ac:dyDescent="0.25">
      <c r="A45" s="125"/>
      <c r="B45" s="21" t="s">
        <v>69</v>
      </c>
      <c r="C45" s="116" t="s">
        <v>360</v>
      </c>
      <c r="D45" s="56">
        <v>8699.380000000001</v>
      </c>
      <c r="E45" s="56">
        <v>0</v>
      </c>
      <c r="F45" s="29">
        <v>3</v>
      </c>
    </row>
    <row r="46" spans="1:6" x14ac:dyDescent="0.25">
      <c r="A46" s="125"/>
      <c r="B46" s="21" t="s">
        <v>76</v>
      </c>
      <c r="C46" s="27" t="s">
        <v>361</v>
      </c>
      <c r="D46" s="56">
        <v>11761.57</v>
      </c>
      <c r="E46" s="56">
        <v>0</v>
      </c>
      <c r="F46" s="29">
        <v>1</v>
      </c>
    </row>
    <row r="47" spans="1:6" x14ac:dyDescent="0.25">
      <c r="A47" s="125"/>
      <c r="B47" s="21" t="s">
        <v>75</v>
      </c>
      <c r="C47" s="27" t="s">
        <v>362</v>
      </c>
      <c r="D47" s="56">
        <v>17030.02</v>
      </c>
      <c r="E47" s="56">
        <v>0</v>
      </c>
      <c r="F47" s="29">
        <v>1</v>
      </c>
    </row>
    <row r="48" spans="1:6" x14ac:dyDescent="0.25">
      <c r="A48" s="125"/>
      <c r="B48" s="21" t="s">
        <v>67</v>
      </c>
      <c r="C48" s="27" t="s">
        <v>363</v>
      </c>
      <c r="D48" s="56">
        <v>19621.5</v>
      </c>
      <c r="E48" s="56">
        <v>0</v>
      </c>
      <c r="F48" s="29">
        <v>1</v>
      </c>
    </row>
    <row r="49" spans="1:6" x14ac:dyDescent="0.25">
      <c r="A49" s="125"/>
      <c r="B49" s="21" t="s">
        <v>63</v>
      </c>
      <c r="C49" s="26" t="s">
        <v>346</v>
      </c>
      <c r="D49" s="56">
        <v>16052</v>
      </c>
      <c r="E49" s="56">
        <v>0</v>
      </c>
      <c r="F49" s="29">
        <v>1</v>
      </c>
    </row>
    <row r="50" spans="1:6" x14ac:dyDescent="0.25">
      <c r="A50" s="125"/>
      <c r="B50" s="21" t="s">
        <v>65</v>
      </c>
      <c r="C50" s="27" t="s">
        <v>344</v>
      </c>
      <c r="D50" s="56">
        <v>21255.08</v>
      </c>
      <c r="E50" s="56">
        <v>0</v>
      </c>
      <c r="F50" s="29">
        <v>1</v>
      </c>
    </row>
    <row r="51" spans="1:6" x14ac:dyDescent="0.25">
      <c r="A51" s="125"/>
      <c r="B51" s="21" t="s">
        <v>72</v>
      </c>
      <c r="C51" s="32" t="s">
        <v>362</v>
      </c>
      <c r="D51" s="56">
        <v>17030.02</v>
      </c>
      <c r="E51" s="56">
        <v>0</v>
      </c>
      <c r="F51" s="29">
        <v>1</v>
      </c>
    </row>
    <row r="52" spans="1:6" x14ac:dyDescent="0.25">
      <c r="A52" s="125"/>
      <c r="B52" s="21" t="s">
        <v>64</v>
      </c>
      <c r="C52" s="26" t="s">
        <v>346</v>
      </c>
      <c r="D52" s="56">
        <v>16533.560000000001</v>
      </c>
      <c r="E52" s="56">
        <v>0</v>
      </c>
      <c r="F52" s="29">
        <v>1</v>
      </c>
    </row>
    <row r="53" spans="1:6" x14ac:dyDescent="0.25">
      <c r="A53" s="125"/>
      <c r="B53" s="21" t="s">
        <v>74</v>
      </c>
      <c r="C53" s="27" t="s">
        <v>364</v>
      </c>
      <c r="D53" s="56">
        <v>17106.240000000002</v>
      </c>
      <c r="E53" s="56">
        <v>0</v>
      </c>
      <c r="F53" s="29">
        <v>1</v>
      </c>
    </row>
    <row r="54" spans="1:6" x14ac:dyDescent="0.25">
      <c r="A54" s="125"/>
      <c r="B54" s="21" t="s">
        <v>66</v>
      </c>
      <c r="C54" s="27" t="s">
        <v>365</v>
      </c>
      <c r="D54" s="56">
        <v>14875.26</v>
      </c>
      <c r="E54" s="56">
        <v>0</v>
      </c>
      <c r="F54" s="29">
        <v>1</v>
      </c>
    </row>
    <row r="55" spans="1:6" ht="15.75" thickBot="1" x14ac:dyDescent="0.3">
      <c r="A55" s="125"/>
      <c r="B55" s="21" t="s">
        <v>29</v>
      </c>
      <c r="C55" s="27" t="s">
        <v>366</v>
      </c>
      <c r="D55" s="56">
        <v>9730.41</v>
      </c>
      <c r="E55" s="56">
        <v>0</v>
      </c>
      <c r="F55" s="53">
        <v>1</v>
      </c>
    </row>
    <row r="56" spans="1:6" ht="15.75" thickBot="1" x14ac:dyDescent="0.3">
      <c r="A56" s="19"/>
      <c r="C56" s="20"/>
      <c r="E56" s="20" t="s">
        <v>30</v>
      </c>
      <c r="F56" s="54">
        <f>SUM(F40:F55)</f>
        <v>23</v>
      </c>
    </row>
    <row r="57" spans="1:6" x14ac:dyDescent="0.25">
      <c r="A57" s="125" t="s">
        <v>77</v>
      </c>
      <c r="B57" s="21" t="s">
        <v>115</v>
      </c>
      <c r="C57" s="33" t="s">
        <v>351</v>
      </c>
      <c r="D57" s="56">
        <v>12164.300000000001</v>
      </c>
      <c r="E57" s="56">
        <v>0</v>
      </c>
      <c r="F57" s="57">
        <v>1</v>
      </c>
    </row>
    <row r="58" spans="1:6" x14ac:dyDescent="0.25">
      <c r="A58" s="125"/>
      <c r="B58" s="21" t="s">
        <v>111</v>
      </c>
      <c r="C58" s="34">
        <v>1</v>
      </c>
      <c r="D58" s="56">
        <v>6838.17</v>
      </c>
      <c r="E58" s="56">
        <v>0</v>
      </c>
      <c r="F58" s="55">
        <v>1</v>
      </c>
    </row>
    <row r="59" spans="1:6" x14ac:dyDescent="0.25">
      <c r="A59" s="125"/>
      <c r="B59" s="21" t="s">
        <v>110</v>
      </c>
      <c r="C59" s="35" t="s">
        <v>367</v>
      </c>
      <c r="D59" s="56">
        <v>6548.74</v>
      </c>
      <c r="E59" s="56">
        <v>0</v>
      </c>
      <c r="F59" s="55">
        <v>3</v>
      </c>
    </row>
    <row r="60" spans="1:6" x14ac:dyDescent="0.25">
      <c r="A60" s="125"/>
      <c r="B60" s="21" t="s">
        <v>73</v>
      </c>
      <c r="C60" s="34">
        <v>1</v>
      </c>
      <c r="D60" s="56">
        <v>6838.17</v>
      </c>
      <c r="E60" s="56">
        <v>0</v>
      </c>
      <c r="F60" s="30">
        <v>2</v>
      </c>
    </row>
    <row r="61" spans="1:6" x14ac:dyDescent="0.25">
      <c r="A61" s="125"/>
      <c r="B61" s="21" t="s">
        <v>83</v>
      </c>
      <c r="C61" s="34" t="s">
        <v>368</v>
      </c>
      <c r="D61" s="56">
        <v>11783.2</v>
      </c>
      <c r="E61" s="56">
        <v>0</v>
      </c>
      <c r="F61" s="55">
        <v>1</v>
      </c>
    </row>
    <row r="62" spans="1:6" x14ac:dyDescent="0.25">
      <c r="A62" s="125"/>
      <c r="B62" s="21" t="s">
        <v>85</v>
      </c>
      <c r="C62" s="34">
        <v>1</v>
      </c>
      <c r="D62" s="56">
        <v>6845.38</v>
      </c>
      <c r="E62" s="56">
        <v>0</v>
      </c>
      <c r="F62" s="55">
        <v>1</v>
      </c>
    </row>
    <row r="63" spans="1:6" x14ac:dyDescent="0.25">
      <c r="A63" s="125"/>
      <c r="B63" s="21" t="s">
        <v>82</v>
      </c>
      <c r="C63" s="34">
        <v>1</v>
      </c>
      <c r="D63" s="56">
        <v>6838.17</v>
      </c>
      <c r="E63" s="56">
        <v>0</v>
      </c>
      <c r="F63" s="55">
        <v>3</v>
      </c>
    </row>
    <row r="64" spans="1:6" x14ac:dyDescent="0.25">
      <c r="A64" s="125"/>
      <c r="B64" s="21" t="s">
        <v>87</v>
      </c>
      <c r="C64" s="34">
        <v>1</v>
      </c>
      <c r="D64" s="56">
        <v>6800.06</v>
      </c>
      <c r="E64" s="56">
        <v>0</v>
      </c>
      <c r="F64" s="55">
        <v>5</v>
      </c>
    </row>
    <row r="65" spans="1:6" x14ac:dyDescent="0.25">
      <c r="A65" s="125"/>
      <c r="B65" s="22" t="s">
        <v>79</v>
      </c>
      <c r="C65" s="34" t="s">
        <v>369</v>
      </c>
      <c r="D65" s="58">
        <v>11785.26</v>
      </c>
      <c r="E65" s="56">
        <v>0</v>
      </c>
      <c r="F65" s="55">
        <v>1</v>
      </c>
    </row>
    <row r="66" spans="1:6" x14ac:dyDescent="0.25">
      <c r="A66" s="125"/>
      <c r="B66" s="21" t="s">
        <v>114</v>
      </c>
      <c r="C66" s="34" t="s">
        <v>370</v>
      </c>
      <c r="D66" s="56">
        <v>4697.83</v>
      </c>
      <c r="E66" s="56">
        <v>0</v>
      </c>
      <c r="F66" s="55">
        <v>1</v>
      </c>
    </row>
    <row r="67" spans="1:6" x14ac:dyDescent="0.25">
      <c r="A67" s="125"/>
      <c r="B67" s="21" t="s">
        <v>89</v>
      </c>
      <c r="C67" s="34" t="s">
        <v>371</v>
      </c>
      <c r="D67" s="56">
        <v>14033.75</v>
      </c>
      <c r="E67" s="56">
        <v>0</v>
      </c>
      <c r="F67" s="55">
        <v>1</v>
      </c>
    </row>
    <row r="68" spans="1:6" x14ac:dyDescent="0.25">
      <c r="A68" s="125"/>
      <c r="B68" s="21" t="s">
        <v>88</v>
      </c>
      <c r="C68" s="34" t="s">
        <v>371</v>
      </c>
      <c r="D68" s="56">
        <v>14033.75</v>
      </c>
      <c r="E68" s="56">
        <v>0</v>
      </c>
      <c r="F68" s="55">
        <v>5</v>
      </c>
    </row>
    <row r="69" spans="1:6" x14ac:dyDescent="0.25">
      <c r="A69" s="125"/>
      <c r="B69" s="21" t="s">
        <v>81</v>
      </c>
      <c r="C69" s="36">
        <v>7</v>
      </c>
      <c r="D69" s="56">
        <v>9045.4600000000009</v>
      </c>
      <c r="E69" s="56">
        <v>0</v>
      </c>
      <c r="F69" s="55">
        <v>1</v>
      </c>
    </row>
    <row r="70" spans="1:6" x14ac:dyDescent="0.25">
      <c r="A70" s="125"/>
      <c r="B70" s="21" t="s">
        <v>116</v>
      </c>
      <c r="C70" s="34" t="s">
        <v>338</v>
      </c>
      <c r="D70" s="56">
        <v>7464.41</v>
      </c>
      <c r="E70" s="56">
        <v>0</v>
      </c>
      <c r="F70" s="55">
        <v>1</v>
      </c>
    </row>
    <row r="71" spans="1:6" x14ac:dyDescent="0.25">
      <c r="A71" s="125"/>
      <c r="B71" s="21" t="s">
        <v>90</v>
      </c>
      <c r="C71" s="33" t="s">
        <v>372</v>
      </c>
      <c r="D71" s="56">
        <v>6072.88</v>
      </c>
      <c r="E71" s="56">
        <v>0</v>
      </c>
      <c r="F71" s="30">
        <v>3</v>
      </c>
    </row>
    <row r="72" spans="1:6" x14ac:dyDescent="0.25">
      <c r="A72" s="125"/>
      <c r="B72" s="21" t="s">
        <v>93</v>
      </c>
      <c r="C72" s="34" t="s">
        <v>373</v>
      </c>
      <c r="D72" s="56">
        <v>9408.02</v>
      </c>
      <c r="E72" s="56">
        <v>0</v>
      </c>
      <c r="F72" s="55">
        <v>1</v>
      </c>
    </row>
    <row r="73" spans="1:6" x14ac:dyDescent="0.25">
      <c r="A73" s="125"/>
      <c r="B73" s="21" t="s">
        <v>91</v>
      </c>
      <c r="C73" s="34" t="s">
        <v>374</v>
      </c>
      <c r="D73" s="56">
        <v>8431.58</v>
      </c>
      <c r="E73" s="56">
        <v>0</v>
      </c>
      <c r="F73" s="55">
        <v>1</v>
      </c>
    </row>
    <row r="74" spans="1:6" x14ac:dyDescent="0.25">
      <c r="A74" s="125"/>
      <c r="B74" s="21" t="s">
        <v>92</v>
      </c>
      <c r="C74" s="34" t="s">
        <v>375</v>
      </c>
      <c r="D74" s="56">
        <v>6331.41</v>
      </c>
      <c r="E74" s="56">
        <v>0</v>
      </c>
      <c r="F74" s="55">
        <v>2</v>
      </c>
    </row>
    <row r="75" spans="1:6" x14ac:dyDescent="0.25">
      <c r="A75" s="125"/>
      <c r="B75" s="21" t="s">
        <v>94</v>
      </c>
      <c r="C75" s="34">
        <v>1</v>
      </c>
      <c r="D75" s="56">
        <v>6838.17</v>
      </c>
      <c r="E75" s="56">
        <v>0</v>
      </c>
      <c r="F75" s="55">
        <v>2</v>
      </c>
    </row>
    <row r="76" spans="1:6" x14ac:dyDescent="0.25">
      <c r="A76" s="125"/>
      <c r="B76" s="21" t="s">
        <v>107</v>
      </c>
      <c r="C76" s="34" t="s">
        <v>374</v>
      </c>
      <c r="D76" s="56">
        <v>8431.58</v>
      </c>
      <c r="E76" s="56">
        <v>0</v>
      </c>
      <c r="F76" s="55">
        <v>1</v>
      </c>
    </row>
    <row r="77" spans="1:6" x14ac:dyDescent="0.25">
      <c r="A77" s="125"/>
      <c r="B77" s="21" t="s">
        <v>108</v>
      </c>
      <c r="C77" s="34" t="s">
        <v>376</v>
      </c>
      <c r="D77" s="56">
        <v>4694.74</v>
      </c>
      <c r="E77" s="56">
        <v>0</v>
      </c>
      <c r="F77" s="55">
        <v>1</v>
      </c>
    </row>
    <row r="78" spans="1:6" x14ac:dyDescent="0.25">
      <c r="A78" s="125"/>
      <c r="B78" s="21" t="s">
        <v>100</v>
      </c>
      <c r="C78" s="37" t="s">
        <v>367</v>
      </c>
      <c r="D78" s="56">
        <v>6585.8200000000006</v>
      </c>
      <c r="E78" s="56">
        <v>0</v>
      </c>
      <c r="F78" s="55">
        <v>2</v>
      </c>
    </row>
    <row r="79" spans="1:6" x14ac:dyDescent="0.25">
      <c r="A79" s="125"/>
      <c r="B79" s="21" t="s">
        <v>101</v>
      </c>
      <c r="C79" s="34">
        <v>1</v>
      </c>
      <c r="D79" s="56">
        <v>6838.17</v>
      </c>
      <c r="E79" s="56">
        <v>0</v>
      </c>
      <c r="F79" s="55">
        <v>2</v>
      </c>
    </row>
    <row r="80" spans="1:6" x14ac:dyDescent="0.25">
      <c r="A80" s="125"/>
      <c r="B80" s="21" t="s">
        <v>102</v>
      </c>
      <c r="C80" s="34" t="s">
        <v>377</v>
      </c>
      <c r="D80" s="56">
        <v>5860.7</v>
      </c>
      <c r="E80" s="56">
        <v>0</v>
      </c>
      <c r="F80" s="55">
        <v>1</v>
      </c>
    </row>
    <row r="81" spans="1:6" x14ac:dyDescent="0.25">
      <c r="A81" s="125"/>
      <c r="B81" s="21" t="s">
        <v>103</v>
      </c>
      <c r="C81" s="34" t="s">
        <v>377</v>
      </c>
      <c r="D81" s="56">
        <v>5860.7</v>
      </c>
      <c r="E81" s="56">
        <v>0</v>
      </c>
      <c r="F81" s="55">
        <v>2</v>
      </c>
    </row>
    <row r="82" spans="1:6" x14ac:dyDescent="0.25">
      <c r="A82" s="125"/>
      <c r="B82" s="21" t="s">
        <v>106</v>
      </c>
      <c r="C82" s="38">
        <v>1</v>
      </c>
      <c r="D82" s="56">
        <v>6838.17</v>
      </c>
      <c r="E82" s="56">
        <v>0</v>
      </c>
      <c r="F82" s="55">
        <v>1</v>
      </c>
    </row>
    <row r="83" spans="1:6" x14ac:dyDescent="0.25">
      <c r="A83" s="125"/>
      <c r="B83" s="21" t="s">
        <v>105</v>
      </c>
      <c r="C83" s="34" t="s">
        <v>378</v>
      </c>
      <c r="D83" s="56">
        <v>4191.07</v>
      </c>
      <c r="E83" s="56">
        <v>0</v>
      </c>
      <c r="F83" s="55">
        <v>1</v>
      </c>
    </row>
    <row r="84" spans="1:6" x14ac:dyDescent="0.25">
      <c r="A84" s="125"/>
      <c r="B84" s="21" t="s">
        <v>104</v>
      </c>
      <c r="C84" s="34" t="s">
        <v>377</v>
      </c>
      <c r="D84" s="56">
        <v>5860.7</v>
      </c>
      <c r="E84" s="56">
        <v>0</v>
      </c>
      <c r="F84" s="55">
        <v>1</v>
      </c>
    </row>
    <row r="85" spans="1:6" x14ac:dyDescent="0.25">
      <c r="A85" s="125"/>
      <c r="B85" s="21" t="s">
        <v>84</v>
      </c>
      <c r="C85" s="34" t="s">
        <v>379</v>
      </c>
      <c r="D85" s="56">
        <v>14661.02</v>
      </c>
      <c r="E85" s="56">
        <v>0</v>
      </c>
      <c r="F85" s="55">
        <v>1</v>
      </c>
    </row>
    <row r="86" spans="1:6" x14ac:dyDescent="0.25">
      <c r="A86" s="125"/>
      <c r="B86" s="21" t="s">
        <v>117</v>
      </c>
      <c r="C86" s="33" t="s">
        <v>343</v>
      </c>
      <c r="D86" s="56">
        <v>23858</v>
      </c>
      <c r="E86" s="56">
        <v>0</v>
      </c>
      <c r="F86" s="55">
        <v>1</v>
      </c>
    </row>
    <row r="87" spans="1:6" x14ac:dyDescent="0.25">
      <c r="A87" s="125"/>
      <c r="B87" s="21" t="s">
        <v>80</v>
      </c>
      <c r="C87" s="39" t="s">
        <v>380</v>
      </c>
      <c r="D87" s="56">
        <v>19308.38</v>
      </c>
      <c r="E87" s="56">
        <v>0</v>
      </c>
      <c r="F87" s="55">
        <v>1</v>
      </c>
    </row>
    <row r="88" spans="1:6" x14ac:dyDescent="0.25">
      <c r="A88" s="125"/>
      <c r="B88" s="21" t="s">
        <v>86</v>
      </c>
      <c r="C88" s="34" t="s">
        <v>362</v>
      </c>
      <c r="D88" s="56">
        <v>17030.02</v>
      </c>
      <c r="E88" s="56">
        <v>0</v>
      </c>
      <c r="F88" s="55">
        <v>1</v>
      </c>
    </row>
    <row r="89" spans="1:6" x14ac:dyDescent="0.25">
      <c r="A89" s="125"/>
      <c r="B89" s="21" t="s">
        <v>120</v>
      </c>
      <c r="C89" s="34" t="s">
        <v>374</v>
      </c>
      <c r="D89" s="56">
        <v>8434.67</v>
      </c>
      <c r="E89" s="56">
        <v>0</v>
      </c>
      <c r="F89" s="30">
        <v>10</v>
      </c>
    </row>
    <row r="90" spans="1:6" x14ac:dyDescent="0.25">
      <c r="A90" s="125"/>
      <c r="B90" s="21" t="s">
        <v>95</v>
      </c>
      <c r="C90" s="34" t="s">
        <v>374</v>
      </c>
      <c r="D90" s="56">
        <v>8431.58</v>
      </c>
      <c r="E90" s="56">
        <v>0</v>
      </c>
      <c r="F90" s="55">
        <v>2</v>
      </c>
    </row>
    <row r="91" spans="1:6" x14ac:dyDescent="0.25">
      <c r="A91" s="125"/>
      <c r="B91" s="21" t="s">
        <v>97</v>
      </c>
      <c r="C91" s="34" t="s">
        <v>381</v>
      </c>
      <c r="D91" s="56">
        <v>7918.64</v>
      </c>
      <c r="E91" s="56">
        <v>0</v>
      </c>
      <c r="F91" s="30">
        <v>2</v>
      </c>
    </row>
    <row r="92" spans="1:6" x14ac:dyDescent="0.25">
      <c r="A92" s="125"/>
      <c r="B92" s="21" t="s">
        <v>98</v>
      </c>
      <c r="C92" s="34" t="s">
        <v>338</v>
      </c>
      <c r="D92" s="56">
        <v>7463.38</v>
      </c>
      <c r="E92" s="56">
        <v>0</v>
      </c>
      <c r="F92" s="55">
        <v>2</v>
      </c>
    </row>
    <row r="93" spans="1:6" x14ac:dyDescent="0.25">
      <c r="A93" s="125"/>
      <c r="B93" s="21" t="s">
        <v>96</v>
      </c>
      <c r="C93" s="34" t="s">
        <v>382</v>
      </c>
      <c r="D93" s="56">
        <v>5750.49</v>
      </c>
      <c r="E93" s="56">
        <v>0</v>
      </c>
      <c r="F93" s="55">
        <v>2</v>
      </c>
    </row>
    <row r="94" spans="1:6" x14ac:dyDescent="0.25">
      <c r="A94" s="125"/>
      <c r="B94" s="21" t="s">
        <v>78</v>
      </c>
      <c r="C94" s="34">
        <v>21</v>
      </c>
      <c r="D94" s="56">
        <v>30407.66</v>
      </c>
      <c r="E94" s="56">
        <v>0</v>
      </c>
      <c r="F94" s="55">
        <v>1</v>
      </c>
    </row>
    <row r="95" spans="1:6" x14ac:dyDescent="0.25">
      <c r="A95" s="125"/>
      <c r="B95" s="21" t="s">
        <v>99</v>
      </c>
      <c r="C95" s="34" t="s">
        <v>366</v>
      </c>
      <c r="D95" s="56">
        <v>9731.44</v>
      </c>
      <c r="E95" s="56">
        <v>0</v>
      </c>
      <c r="F95" s="55">
        <v>1</v>
      </c>
    </row>
    <row r="96" spans="1:6" x14ac:dyDescent="0.25">
      <c r="A96" s="125"/>
      <c r="B96" s="21" t="s">
        <v>118</v>
      </c>
      <c r="C96" s="33" t="s">
        <v>383</v>
      </c>
      <c r="D96" s="56">
        <v>11434</v>
      </c>
      <c r="E96" s="56">
        <v>0</v>
      </c>
      <c r="F96" s="55">
        <v>3</v>
      </c>
    </row>
    <row r="97" spans="1:6" x14ac:dyDescent="0.25">
      <c r="A97" s="125"/>
      <c r="B97" s="21" t="s">
        <v>119</v>
      </c>
      <c r="C97" s="33" t="s">
        <v>384</v>
      </c>
      <c r="D97" s="56">
        <v>10133.14</v>
      </c>
      <c r="E97" s="56">
        <v>0</v>
      </c>
      <c r="F97" s="55">
        <v>2</v>
      </c>
    </row>
    <row r="98" spans="1:6" x14ac:dyDescent="0.25">
      <c r="A98" s="125"/>
      <c r="B98" s="21" t="s">
        <v>109</v>
      </c>
      <c r="C98" s="34">
        <v>1</v>
      </c>
      <c r="D98" s="56">
        <v>6838.17</v>
      </c>
      <c r="E98" s="56">
        <v>0</v>
      </c>
      <c r="F98" s="55">
        <v>1</v>
      </c>
    </row>
    <row r="99" spans="1:6" x14ac:dyDescent="0.25">
      <c r="A99" s="125"/>
      <c r="B99" s="21" t="s">
        <v>112</v>
      </c>
      <c r="C99" s="34">
        <v>1</v>
      </c>
      <c r="D99" s="56">
        <v>6838.17</v>
      </c>
      <c r="E99" s="56">
        <v>0</v>
      </c>
      <c r="F99" s="55">
        <v>1</v>
      </c>
    </row>
    <row r="100" spans="1:6" ht="15.75" thickBot="1" x14ac:dyDescent="0.3">
      <c r="A100" s="125"/>
      <c r="B100" s="21" t="s">
        <v>113</v>
      </c>
      <c r="C100" s="34">
        <v>1</v>
      </c>
      <c r="D100" s="56">
        <v>6838.17</v>
      </c>
      <c r="E100" s="56">
        <v>0</v>
      </c>
      <c r="F100" s="59">
        <v>1</v>
      </c>
    </row>
    <row r="101" spans="1:6" ht="15.75" thickBot="1" x14ac:dyDescent="0.3">
      <c r="A101" s="19"/>
      <c r="C101" s="20"/>
      <c r="E101" s="20" t="s">
        <v>30</v>
      </c>
      <c r="F101" s="60">
        <f>SUM(F57:F100)</f>
        <v>80</v>
      </c>
    </row>
    <row r="102" spans="1:6" x14ac:dyDescent="0.25">
      <c r="A102" s="125" t="s">
        <v>121</v>
      </c>
      <c r="B102" s="21" t="s">
        <v>138</v>
      </c>
      <c r="C102" s="40" t="s">
        <v>385</v>
      </c>
      <c r="D102" s="56">
        <v>11474.2</v>
      </c>
      <c r="E102" s="56">
        <v>0</v>
      </c>
      <c r="F102" s="28">
        <v>4</v>
      </c>
    </row>
    <row r="103" spans="1:6" x14ac:dyDescent="0.25">
      <c r="A103" s="125"/>
      <c r="B103" s="21" t="s">
        <v>128</v>
      </c>
      <c r="C103" s="41" t="s">
        <v>386</v>
      </c>
      <c r="D103" s="56">
        <v>11199.19</v>
      </c>
      <c r="E103" s="56">
        <v>0</v>
      </c>
      <c r="F103" s="55">
        <v>1</v>
      </c>
    </row>
    <row r="104" spans="1:6" x14ac:dyDescent="0.25">
      <c r="A104" s="125"/>
      <c r="B104" s="21" t="s">
        <v>123</v>
      </c>
      <c r="C104" s="116" t="s">
        <v>362</v>
      </c>
      <c r="D104" s="56">
        <v>12386.78</v>
      </c>
      <c r="E104" s="56">
        <v>0</v>
      </c>
      <c r="F104" s="55">
        <v>1</v>
      </c>
    </row>
    <row r="105" spans="1:6" x14ac:dyDescent="0.25">
      <c r="A105" s="125"/>
      <c r="B105" s="21" t="s">
        <v>123</v>
      </c>
      <c r="C105" s="116" t="s">
        <v>387</v>
      </c>
      <c r="D105" s="56">
        <v>12386.78</v>
      </c>
      <c r="E105" s="56">
        <v>0</v>
      </c>
      <c r="F105" s="29">
        <v>1</v>
      </c>
    </row>
    <row r="106" spans="1:6" x14ac:dyDescent="0.25">
      <c r="A106" s="125"/>
      <c r="B106" s="21" t="s">
        <v>137</v>
      </c>
      <c r="C106" s="40" t="s">
        <v>388</v>
      </c>
      <c r="D106" s="56">
        <v>8724.1</v>
      </c>
      <c r="E106" s="56">
        <v>0</v>
      </c>
      <c r="F106" s="29">
        <v>1</v>
      </c>
    </row>
    <row r="107" spans="1:6" x14ac:dyDescent="0.25">
      <c r="A107" s="125"/>
      <c r="B107" s="21" t="s">
        <v>132</v>
      </c>
      <c r="C107" s="116" t="s">
        <v>389</v>
      </c>
      <c r="D107" s="56">
        <v>9346.2199999999993</v>
      </c>
      <c r="E107" s="56">
        <v>0</v>
      </c>
      <c r="F107" s="29">
        <v>2</v>
      </c>
    </row>
    <row r="108" spans="1:6" x14ac:dyDescent="0.25">
      <c r="A108" s="125"/>
      <c r="B108" s="21" t="s">
        <v>133</v>
      </c>
      <c r="C108" s="41" t="s">
        <v>390</v>
      </c>
      <c r="D108" s="56">
        <v>10481.280000000001</v>
      </c>
      <c r="E108" s="56">
        <v>0</v>
      </c>
      <c r="F108" s="29">
        <v>1</v>
      </c>
    </row>
    <row r="109" spans="1:6" x14ac:dyDescent="0.25">
      <c r="A109" s="125"/>
      <c r="B109" s="21" t="s">
        <v>129</v>
      </c>
      <c r="C109" s="41" t="s">
        <v>368</v>
      </c>
      <c r="D109" s="56">
        <v>11529.82</v>
      </c>
      <c r="E109" s="56">
        <v>0</v>
      </c>
      <c r="F109" s="55">
        <v>1</v>
      </c>
    </row>
    <row r="110" spans="1:6" x14ac:dyDescent="0.25">
      <c r="A110" s="125"/>
      <c r="B110" s="21" t="s">
        <v>142</v>
      </c>
      <c r="C110" s="27">
        <v>3</v>
      </c>
      <c r="D110" s="56">
        <v>7852.72</v>
      </c>
      <c r="E110" s="56">
        <v>0</v>
      </c>
      <c r="F110" s="29">
        <v>2</v>
      </c>
    </row>
    <row r="111" spans="1:6" x14ac:dyDescent="0.25">
      <c r="A111" s="125"/>
      <c r="B111" s="21" t="s">
        <v>141</v>
      </c>
      <c r="C111" s="116" t="s">
        <v>390</v>
      </c>
      <c r="D111" s="56">
        <v>10481.280000000001</v>
      </c>
      <c r="E111" s="56">
        <v>0</v>
      </c>
      <c r="F111" s="29">
        <v>1</v>
      </c>
    </row>
    <row r="112" spans="1:6" x14ac:dyDescent="0.25">
      <c r="A112" s="125"/>
      <c r="B112" s="21" t="s">
        <v>136</v>
      </c>
      <c r="C112" s="40" t="s">
        <v>385</v>
      </c>
      <c r="D112" s="56">
        <v>11474.2</v>
      </c>
      <c r="E112" s="56">
        <v>0</v>
      </c>
      <c r="F112" s="29">
        <v>1</v>
      </c>
    </row>
    <row r="113" spans="1:6" x14ac:dyDescent="0.25">
      <c r="A113" s="125"/>
      <c r="B113" s="21" t="s">
        <v>126</v>
      </c>
      <c r="C113" s="27" t="s">
        <v>343</v>
      </c>
      <c r="D113" s="56">
        <v>23857.89</v>
      </c>
      <c r="E113" s="56">
        <v>0</v>
      </c>
      <c r="F113" s="55">
        <v>1</v>
      </c>
    </row>
    <row r="114" spans="1:6" x14ac:dyDescent="0.25">
      <c r="A114" s="125"/>
      <c r="B114" s="21" t="s">
        <v>69</v>
      </c>
      <c r="C114" s="116" t="s">
        <v>391</v>
      </c>
      <c r="D114" s="56">
        <v>7998</v>
      </c>
      <c r="E114" s="56">
        <v>0</v>
      </c>
      <c r="F114" s="55">
        <v>5</v>
      </c>
    </row>
    <row r="115" spans="1:6" x14ac:dyDescent="0.25">
      <c r="A115" s="125"/>
      <c r="B115" s="21" t="s">
        <v>125</v>
      </c>
      <c r="C115" s="40" t="s">
        <v>392</v>
      </c>
      <c r="D115" s="56">
        <v>10300</v>
      </c>
      <c r="E115" s="56">
        <v>0</v>
      </c>
      <c r="F115" s="55">
        <v>2</v>
      </c>
    </row>
    <row r="116" spans="1:6" x14ac:dyDescent="0.25">
      <c r="A116" s="125"/>
      <c r="B116" s="21" t="s">
        <v>124</v>
      </c>
      <c r="C116" s="27" t="s">
        <v>393</v>
      </c>
      <c r="D116" s="56">
        <v>17328.72</v>
      </c>
      <c r="E116" s="56">
        <v>0</v>
      </c>
      <c r="F116" s="55">
        <v>1</v>
      </c>
    </row>
    <row r="117" spans="1:6" x14ac:dyDescent="0.25">
      <c r="A117" s="125"/>
      <c r="B117" s="21" t="s">
        <v>134</v>
      </c>
      <c r="C117" s="116" t="s">
        <v>394</v>
      </c>
      <c r="D117" s="56">
        <v>24326.54</v>
      </c>
      <c r="E117" s="56">
        <v>0</v>
      </c>
      <c r="F117" s="29">
        <v>1</v>
      </c>
    </row>
    <row r="118" spans="1:6" x14ac:dyDescent="0.25">
      <c r="A118" s="125"/>
      <c r="B118" s="21" t="s">
        <v>139</v>
      </c>
      <c r="C118" s="116" t="s">
        <v>395</v>
      </c>
      <c r="D118" s="56">
        <v>16533.560000000001</v>
      </c>
      <c r="E118" s="56">
        <v>0</v>
      </c>
      <c r="F118" s="29">
        <v>1</v>
      </c>
    </row>
    <row r="119" spans="1:6" x14ac:dyDescent="0.25">
      <c r="A119" s="125"/>
      <c r="B119" s="21" t="s">
        <v>130</v>
      </c>
      <c r="C119" s="116" t="s">
        <v>346</v>
      </c>
      <c r="D119" s="56">
        <v>16533.560000000001</v>
      </c>
      <c r="E119" s="56">
        <v>0</v>
      </c>
      <c r="F119" s="55">
        <v>1</v>
      </c>
    </row>
    <row r="120" spans="1:6" x14ac:dyDescent="0.25">
      <c r="A120" s="125"/>
      <c r="B120" s="21" t="s">
        <v>143</v>
      </c>
      <c r="C120" s="26" t="s">
        <v>362</v>
      </c>
      <c r="D120" s="56">
        <v>17030.02</v>
      </c>
      <c r="E120" s="56">
        <v>0</v>
      </c>
      <c r="F120" s="29">
        <v>1</v>
      </c>
    </row>
    <row r="121" spans="1:6" x14ac:dyDescent="0.25">
      <c r="A121" s="125"/>
      <c r="B121" s="21" t="s">
        <v>144</v>
      </c>
      <c r="C121" s="116" t="s">
        <v>396</v>
      </c>
      <c r="D121" s="56">
        <v>23946.47</v>
      </c>
      <c r="E121" s="56">
        <v>0</v>
      </c>
      <c r="F121" s="29">
        <v>1</v>
      </c>
    </row>
    <row r="122" spans="1:6" x14ac:dyDescent="0.25">
      <c r="A122" s="125"/>
      <c r="B122" s="21" t="s">
        <v>140</v>
      </c>
      <c r="C122" s="116" t="s">
        <v>346</v>
      </c>
      <c r="D122" s="56">
        <v>16533.560000000001</v>
      </c>
      <c r="E122" s="56">
        <v>0</v>
      </c>
      <c r="F122" s="29">
        <v>1</v>
      </c>
    </row>
    <row r="123" spans="1:6" x14ac:dyDescent="0.25">
      <c r="A123" s="125"/>
      <c r="B123" s="21" t="s">
        <v>127</v>
      </c>
      <c r="C123" s="27" t="s">
        <v>397</v>
      </c>
      <c r="D123" s="56">
        <v>22062.600000000002</v>
      </c>
      <c r="E123" s="56">
        <v>0</v>
      </c>
      <c r="F123" s="55">
        <v>1</v>
      </c>
    </row>
    <row r="124" spans="1:6" x14ac:dyDescent="0.25">
      <c r="A124" s="125"/>
      <c r="B124" s="21" t="s">
        <v>135</v>
      </c>
      <c r="C124" s="41" t="s">
        <v>398</v>
      </c>
      <c r="D124" s="56">
        <v>17030.02</v>
      </c>
      <c r="E124" s="56">
        <v>0</v>
      </c>
      <c r="F124" s="29">
        <v>1</v>
      </c>
    </row>
    <row r="125" spans="1:6" x14ac:dyDescent="0.25">
      <c r="A125" s="125"/>
      <c r="B125" s="21" t="s">
        <v>131</v>
      </c>
      <c r="C125" s="40" t="s">
        <v>392</v>
      </c>
      <c r="D125" s="56">
        <v>10300</v>
      </c>
      <c r="E125" s="56">
        <v>0</v>
      </c>
      <c r="F125" s="29">
        <v>3</v>
      </c>
    </row>
    <row r="126" spans="1:6" ht="15.75" thickBot="1" x14ac:dyDescent="0.3">
      <c r="A126" s="125"/>
      <c r="B126" s="21" t="s">
        <v>122</v>
      </c>
      <c r="C126" s="27">
        <v>21</v>
      </c>
      <c r="D126" s="56">
        <v>30407.66</v>
      </c>
      <c r="E126" s="56">
        <v>0</v>
      </c>
      <c r="F126" s="59">
        <v>1</v>
      </c>
    </row>
    <row r="127" spans="1:6" ht="15.75" thickBot="1" x14ac:dyDescent="0.3">
      <c r="A127" s="19"/>
      <c r="C127" s="20"/>
      <c r="E127" s="20" t="s">
        <v>30</v>
      </c>
      <c r="F127" s="60">
        <f>SUM(F102:F126)</f>
        <v>37</v>
      </c>
    </row>
    <row r="128" spans="1:6" x14ac:dyDescent="0.25">
      <c r="A128" s="125"/>
      <c r="B128" s="22" t="s">
        <v>180</v>
      </c>
      <c r="C128" s="27" t="s">
        <v>399</v>
      </c>
      <c r="D128" s="61">
        <v>7643</v>
      </c>
      <c r="E128" s="52">
        <v>0</v>
      </c>
      <c r="F128" s="29">
        <v>5</v>
      </c>
    </row>
    <row r="129" spans="1:6" x14ac:dyDescent="0.25">
      <c r="A129" s="125"/>
      <c r="B129" s="22" t="s">
        <v>172</v>
      </c>
      <c r="C129" s="42" t="s">
        <v>400</v>
      </c>
      <c r="D129" s="52">
        <v>8793.11</v>
      </c>
      <c r="E129" s="52">
        <v>0</v>
      </c>
      <c r="F129" s="29">
        <v>1</v>
      </c>
    </row>
    <row r="130" spans="1:6" x14ac:dyDescent="0.25">
      <c r="A130" s="125"/>
      <c r="B130" s="22" t="s">
        <v>151</v>
      </c>
      <c r="C130" s="27">
        <v>7</v>
      </c>
      <c r="D130" s="52">
        <v>9045.4600000000009</v>
      </c>
      <c r="E130" s="52">
        <v>0</v>
      </c>
      <c r="F130" s="29">
        <v>6</v>
      </c>
    </row>
    <row r="131" spans="1:6" x14ac:dyDescent="0.25">
      <c r="A131" s="125"/>
      <c r="B131" s="22" t="s">
        <v>176</v>
      </c>
      <c r="C131" s="27" t="s">
        <v>401</v>
      </c>
      <c r="D131" s="52">
        <v>14205.76</v>
      </c>
      <c r="E131" s="52">
        <v>0</v>
      </c>
      <c r="F131" s="29">
        <v>1</v>
      </c>
    </row>
    <row r="132" spans="1:6" x14ac:dyDescent="0.25">
      <c r="A132" s="125"/>
      <c r="B132" s="22" t="s">
        <v>150</v>
      </c>
      <c r="C132" s="27">
        <v>14</v>
      </c>
      <c r="D132" s="52">
        <v>13679.43</v>
      </c>
      <c r="E132" s="52">
        <v>0</v>
      </c>
      <c r="F132" s="29">
        <v>1</v>
      </c>
    </row>
    <row r="133" spans="1:6" x14ac:dyDescent="0.25">
      <c r="A133" s="125"/>
      <c r="B133" s="22" t="s">
        <v>179</v>
      </c>
      <c r="C133" s="43">
        <v>2</v>
      </c>
      <c r="D133" s="52">
        <v>7526.0245999999997</v>
      </c>
      <c r="E133" s="52">
        <v>0</v>
      </c>
      <c r="F133" s="29">
        <v>1</v>
      </c>
    </row>
    <row r="134" spans="1:6" x14ac:dyDescent="0.25">
      <c r="A134" s="125"/>
      <c r="B134" s="22" t="s">
        <v>146</v>
      </c>
      <c r="C134" s="27">
        <v>21</v>
      </c>
      <c r="D134" s="52">
        <v>30407.66</v>
      </c>
      <c r="E134" s="52">
        <v>0</v>
      </c>
      <c r="F134" s="55">
        <v>1</v>
      </c>
    </row>
    <row r="135" spans="1:6" x14ac:dyDescent="0.25">
      <c r="A135" s="125"/>
      <c r="B135" s="22" t="s">
        <v>177</v>
      </c>
      <c r="C135" s="27" t="s">
        <v>343</v>
      </c>
      <c r="D135" s="52">
        <v>23857.89</v>
      </c>
      <c r="E135" s="52">
        <v>0</v>
      </c>
      <c r="F135" s="29">
        <v>1</v>
      </c>
    </row>
    <row r="136" spans="1:6" x14ac:dyDescent="0.25">
      <c r="A136" s="125"/>
      <c r="B136" s="22" t="s">
        <v>149</v>
      </c>
      <c r="C136" s="27">
        <v>11</v>
      </c>
      <c r="D136" s="52">
        <v>10855.17</v>
      </c>
      <c r="E136" s="52">
        <v>0</v>
      </c>
      <c r="F136" s="29">
        <v>1</v>
      </c>
    </row>
    <row r="137" spans="1:6" x14ac:dyDescent="0.25">
      <c r="A137" s="125"/>
      <c r="B137" s="22" t="s">
        <v>152</v>
      </c>
      <c r="C137" s="27">
        <v>13</v>
      </c>
      <c r="D137" s="52">
        <v>12432.1</v>
      </c>
      <c r="E137" s="52">
        <v>0</v>
      </c>
      <c r="F137" s="29">
        <v>1</v>
      </c>
    </row>
    <row r="138" spans="1:6" x14ac:dyDescent="0.25">
      <c r="A138" s="125"/>
      <c r="B138" s="22" t="s">
        <v>173</v>
      </c>
      <c r="C138" s="26" t="s">
        <v>348</v>
      </c>
      <c r="D138" s="52">
        <v>12431.07</v>
      </c>
      <c r="E138" s="52">
        <v>0</v>
      </c>
      <c r="F138" s="29">
        <v>1</v>
      </c>
    </row>
    <row r="139" spans="1:6" x14ac:dyDescent="0.25">
      <c r="A139" s="125"/>
      <c r="B139" s="22" t="s">
        <v>147</v>
      </c>
      <c r="C139" s="27">
        <v>7</v>
      </c>
      <c r="D139" s="52">
        <v>9045.4600000000009</v>
      </c>
      <c r="E139" s="52">
        <v>0</v>
      </c>
      <c r="F139" s="29">
        <v>1</v>
      </c>
    </row>
    <row r="140" spans="1:6" x14ac:dyDescent="0.25">
      <c r="A140" s="125"/>
      <c r="B140" s="22" t="s">
        <v>162</v>
      </c>
      <c r="C140" s="27" t="s">
        <v>374</v>
      </c>
      <c r="D140" s="52">
        <v>8431.58</v>
      </c>
      <c r="E140" s="52">
        <v>0</v>
      </c>
      <c r="F140" s="29">
        <v>1</v>
      </c>
    </row>
    <row r="141" spans="1:6" x14ac:dyDescent="0.25">
      <c r="A141" s="125"/>
      <c r="B141" s="22" t="s">
        <v>174</v>
      </c>
      <c r="C141" s="27" t="s">
        <v>366</v>
      </c>
      <c r="D141" s="52">
        <v>9730.41</v>
      </c>
      <c r="E141" s="52">
        <v>0</v>
      </c>
      <c r="F141" s="29">
        <v>1</v>
      </c>
    </row>
    <row r="142" spans="1:6" x14ac:dyDescent="0.25">
      <c r="A142" s="125"/>
      <c r="B142" s="21" t="s">
        <v>184</v>
      </c>
      <c r="C142" s="44">
        <v>13</v>
      </c>
      <c r="D142" s="61">
        <v>12069</v>
      </c>
      <c r="E142" s="52">
        <v>0</v>
      </c>
      <c r="F142" s="29">
        <v>1</v>
      </c>
    </row>
    <row r="143" spans="1:6" x14ac:dyDescent="0.25">
      <c r="A143" s="125"/>
      <c r="B143" s="22" t="s">
        <v>175</v>
      </c>
      <c r="C143" s="42">
        <v>1</v>
      </c>
      <c r="D143" s="52">
        <v>6838.17</v>
      </c>
      <c r="E143" s="52">
        <v>0</v>
      </c>
      <c r="F143" s="29">
        <v>1</v>
      </c>
    </row>
    <row r="144" spans="1:6" x14ac:dyDescent="0.25">
      <c r="A144" s="125"/>
      <c r="B144" s="22" t="s">
        <v>157</v>
      </c>
      <c r="C144" s="27">
        <v>15</v>
      </c>
      <c r="D144" s="52">
        <v>15270.78</v>
      </c>
      <c r="E144" s="52">
        <v>0</v>
      </c>
      <c r="F144" s="29">
        <v>1</v>
      </c>
    </row>
    <row r="145" spans="1:6" x14ac:dyDescent="0.25">
      <c r="A145" s="125"/>
      <c r="B145" s="22" t="s">
        <v>148</v>
      </c>
      <c r="C145" s="27" t="s">
        <v>362</v>
      </c>
      <c r="D145" s="52">
        <v>17030.02</v>
      </c>
      <c r="E145" s="52">
        <v>0</v>
      </c>
      <c r="F145" s="29">
        <v>1</v>
      </c>
    </row>
    <row r="146" spans="1:6" x14ac:dyDescent="0.25">
      <c r="A146" s="125"/>
      <c r="B146" s="22" t="s">
        <v>156</v>
      </c>
      <c r="C146" s="27">
        <v>18</v>
      </c>
      <c r="D146" s="52">
        <v>21892.65</v>
      </c>
      <c r="E146" s="52">
        <v>0</v>
      </c>
      <c r="F146" s="29">
        <v>1</v>
      </c>
    </row>
    <row r="147" spans="1:6" x14ac:dyDescent="0.25">
      <c r="A147" s="125"/>
      <c r="B147" s="22" t="s">
        <v>167</v>
      </c>
      <c r="C147" s="26" t="s">
        <v>362</v>
      </c>
      <c r="D147" s="52">
        <v>17030.02</v>
      </c>
      <c r="E147" s="52">
        <v>0</v>
      </c>
      <c r="F147" s="29">
        <v>1</v>
      </c>
    </row>
    <row r="148" spans="1:6" x14ac:dyDescent="0.25">
      <c r="A148" s="125"/>
      <c r="B148" s="22" t="s">
        <v>158</v>
      </c>
      <c r="C148" s="26" t="s">
        <v>345</v>
      </c>
      <c r="D148" s="52">
        <v>14596.130000000001</v>
      </c>
      <c r="E148" s="52">
        <v>0</v>
      </c>
      <c r="F148" s="29">
        <v>1</v>
      </c>
    </row>
    <row r="149" spans="1:6" x14ac:dyDescent="0.25">
      <c r="A149" s="125"/>
      <c r="B149" s="22" t="s">
        <v>171</v>
      </c>
      <c r="C149" s="27" t="s">
        <v>346</v>
      </c>
      <c r="D149" s="52">
        <v>16533.560000000001</v>
      </c>
      <c r="E149" s="52">
        <v>0</v>
      </c>
      <c r="F149" s="29">
        <v>1</v>
      </c>
    </row>
    <row r="150" spans="1:6" x14ac:dyDescent="0.25">
      <c r="A150" s="125"/>
      <c r="B150" s="22" t="s">
        <v>154</v>
      </c>
      <c r="C150" s="27" t="s">
        <v>402</v>
      </c>
      <c r="D150" s="52">
        <v>8221.9750000000004</v>
      </c>
      <c r="E150" s="52">
        <v>0</v>
      </c>
      <c r="F150" s="29">
        <v>1</v>
      </c>
    </row>
    <row r="151" spans="1:6" x14ac:dyDescent="0.25">
      <c r="A151" s="125"/>
      <c r="B151" s="22" t="s">
        <v>153</v>
      </c>
      <c r="C151" s="27" t="s">
        <v>404</v>
      </c>
      <c r="D151" s="52">
        <v>3504.06</v>
      </c>
      <c r="E151" s="52">
        <v>0</v>
      </c>
      <c r="F151" s="29">
        <v>1</v>
      </c>
    </row>
    <row r="152" spans="1:6" x14ac:dyDescent="0.25">
      <c r="A152" s="125"/>
      <c r="B152" s="22" t="s">
        <v>155</v>
      </c>
      <c r="C152" s="27" t="s">
        <v>366</v>
      </c>
      <c r="D152" s="52">
        <v>9730.41</v>
      </c>
      <c r="E152" s="52">
        <v>0</v>
      </c>
      <c r="F152" s="29">
        <v>1</v>
      </c>
    </row>
    <row r="153" spans="1:6" x14ac:dyDescent="0.25">
      <c r="A153" s="125"/>
      <c r="B153" s="22" t="s">
        <v>183</v>
      </c>
      <c r="C153" s="44">
        <v>1</v>
      </c>
      <c r="D153" s="52">
        <v>6838.17</v>
      </c>
      <c r="E153" s="52">
        <v>0</v>
      </c>
      <c r="F153" s="29">
        <v>1</v>
      </c>
    </row>
    <row r="154" spans="1:6" x14ac:dyDescent="0.25">
      <c r="A154" s="125"/>
      <c r="B154" s="22" t="s">
        <v>181</v>
      </c>
      <c r="C154" s="45">
        <v>1</v>
      </c>
      <c r="D154" s="52">
        <v>6839.2</v>
      </c>
      <c r="E154" s="52">
        <v>0</v>
      </c>
      <c r="F154" s="29">
        <v>1</v>
      </c>
    </row>
    <row r="155" spans="1:6" x14ac:dyDescent="0.25">
      <c r="A155" s="125"/>
      <c r="B155" s="22" t="s">
        <v>182</v>
      </c>
      <c r="C155" s="45" t="s">
        <v>362</v>
      </c>
      <c r="D155" s="52">
        <v>17030.02</v>
      </c>
      <c r="E155" s="52">
        <v>0</v>
      </c>
      <c r="F155" s="29">
        <v>1</v>
      </c>
    </row>
    <row r="156" spans="1:6" x14ac:dyDescent="0.25">
      <c r="A156" s="125"/>
      <c r="B156" s="22" t="s">
        <v>166</v>
      </c>
      <c r="C156" s="27" t="s">
        <v>405</v>
      </c>
      <c r="D156" s="52">
        <v>4865.72</v>
      </c>
      <c r="E156" s="52">
        <v>0</v>
      </c>
      <c r="F156" s="29">
        <v>1</v>
      </c>
    </row>
    <row r="157" spans="1:6" x14ac:dyDescent="0.25">
      <c r="A157" s="125"/>
      <c r="B157" s="22" t="s">
        <v>159</v>
      </c>
      <c r="C157" s="27">
        <v>7</v>
      </c>
      <c r="D157" s="52">
        <v>9045.4600000000009</v>
      </c>
      <c r="E157" s="52">
        <v>0</v>
      </c>
      <c r="F157" s="29">
        <v>13</v>
      </c>
    </row>
    <row r="158" spans="1:6" x14ac:dyDescent="0.25">
      <c r="A158" s="125"/>
      <c r="B158" s="22" t="s">
        <v>160</v>
      </c>
      <c r="C158" s="26">
        <v>7</v>
      </c>
      <c r="D158" s="52">
        <v>9045.4600000000009</v>
      </c>
      <c r="E158" s="52">
        <v>0</v>
      </c>
      <c r="F158" s="29">
        <v>1</v>
      </c>
    </row>
    <row r="159" spans="1:6" x14ac:dyDescent="0.25">
      <c r="A159" s="125"/>
      <c r="B159" s="22" t="s">
        <v>178</v>
      </c>
      <c r="C159" s="27">
        <v>1</v>
      </c>
      <c r="D159" s="52">
        <v>6838.17</v>
      </c>
      <c r="E159" s="52">
        <v>0</v>
      </c>
      <c r="F159" s="29">
        <v>3</v>
      </c>
    </row>
    <row r="160" spans="1:6" x14ac:dyDescent="0.25">
      <c r="A160" s="125"/>
      <c r="B160" s="22" t="s">
        <v>165</v>
      </c>
      <c r="C160" s="27" t="s">
        <v>406</v>
      </c>
      <c r="D160" s="52">
        <v>4847.18</v>
      </c>
      <c r="E160" s="52">
        <v>0</v>
      </c>
      <c r="F160" s="29">
        <v>2</v>
      </c>
    </row>
    <row r="161" spans="1:6" x14ac:dyDescent="0.25">
      <c r="A161" s="125"/>
      <c r="B161" s="22" t="s">
        <v>164</v>
      </c>
      <c r="C161" s="27" t="s">
        <v>338</v>
      </c>
      <c r="D161" s="52">
        <v>7464.41</v>
      </c>
      <c r="E161" s="52">
        <v>0</v>
      </c>
      <c r="F161" s="29">
        <v>3</v>
      </c>
    </row>
    <row r="162" spans="1:6" x14ac:dyDescent="0.25">
      <c r="A162" s="125"/>
      <c r="B162" s="22" t="s">
        <v>161</v>
      </c>
      <c r="C162" s="27" t="s">
        <v>405</v>
      </c>
      <c r="D162" s="52">
        <v>4865.72</v>
      </c>
      <c r="E162" s="52">
        <v>0</v>
      </c>
      <c r="F162" s="29">
        <v>1</v>
      </c>
    </row>
    <row r="163" spans="1:6" x14ac:dyDescent="0.25">
      <c r="A163" s="125"/>
      <c r="B163" s="22" t="s">
        <v>48</v>
      </c>
      <c r="C163" s="44" t="s">
        <v>407</v>
      </c>
      <c r="D163" s="52">
        <v>8487.2000000000007</v>
      </c>
      <c r="E163" s="52">
        <v>0</v>
      </c>
      <c r="F163" s="29">
        <v>1</v>
      </c>
    </row>
    <row r="164" spans="1:6" x14ac:dyDescent="0.25">
      <c r="A164" s="125"/>
      <c r="B164" s="22" t="s">
        <v>29</v>
      </c>
      <c r="C164" s="26" t="s">
        <v>338</v>
      </c>
      <c r="D164" s="52">
        <v>7464.41</v>
      </c>
      <c r="E164" s="52">
        <v>0</v>
      </c>
      <c r="F164" s="55">
        <v>6</v>
      </c>
    </row>
    <row r="165" spans="1:6" x14ac:dyDescent="0.25">
      <c r="A165" s="125"/>
      <c r="B165" s="22" t="s">
        <v>112</v>
      </c>
      <c r="C165" s="27" t="s">
        <v>408</v>
      </c>
      <c r="D165" s="52">
        <v>6550.8</v>
      </c>
      <c r="E165" s="52">
        <v>0</v>
      </c>
      <c r="F165" s="29">
        <v>1</v>
      </c>
    </row>
    <row r="166" spans="1:6" x14ac:dyDescent="0.25">
      <c r="A166" s="125"/>
      <c r="B166" s="22" t="s">
        <v>547</v>
      </c>
      <c r="C166" s="27" t="s">
        <v>426</v>
      </c>
      <c r="D166" s="114">
        <v>8186</v>
      </c>
      <c r="E166" s="52">
        <v>0</v>
      </c>
      <c r="F166" s="53">
        <v>1</v>
      </c>
    </row>
    <row r="167" spans="1:6" x14ac:dyDescent="0.25">
      <c r="A167" s="125"/>
      <c r="B167" s="22" t="s">
        <v>170</v>
      </c>
      <c r="C167" s="27" t="s">
        <v>409</v>
      </c>
      <c r="D167" s="52">
        <v>6800.06</v>
      </c>
      <c r="E167" s="52">
        <v>0</v>
      </c>
      <c r="F167" s="53">
        <v>2</v>
      </c>
    </row>
    <row r="168" spans="1:6" x14ac:dyDescent="0.25">
      <c r="A168" s="125"/>
      <c r="B168" s="22" t="s">
        <v>551</v>
      </c>
      <c r="C168" s="27">
        <v>1</v>
      </c>
      <c r="D168" s="114">
        <v>6838.17</v>
      </c>
      <c r="E168" s="52">
        <v>0</v>
      </c>
      <c r="F168" s="53">
        <v>2</v>
      </c>
    </row>
    <row r="169" spans="1:6" x14ac:dyDescent="0.25">
      <c r="A169" s="125"/>
      <c r="B169" s="22" t="s">
        <v>73</v>
      </c>
      <c r="C169" s="27"/>
      <c r="D169" s="114">
        <v>4000</v>
      </c>
      <c r="E169" s="52">
        <v>0</v>
      </c>
      <c r="F169" s="53">
        <v>2</v>
      </c>
    </row>
    <row r="170" spans="1:6" x14ac:dyDescent="0.25">
      <c r="A170" s="125"/>
      <c r="B170" s="22" t="s">
        <v>552</v>
      </c>
      <c r="C170" s="27"/>
      <c r="D170" s="114">
        <v>5600</v>
      </c>
      <c r="E170" s="52">
        <v>0</v>
      </c>
      <c r="F170" s="53">
        <v>4</v>
      </c>
    </row>
    <row r="171" spans="1:6" ht="15.75" thickBot="1" x14ac:dyDescent="0.3">
      <c r="A171" s="125"/>
      <c r="B171" s="22" t="s">
        <v>553</v>
      </c>
      <c r="C171" s="27"/>
      <c r="D171" s="114">
        <v>5600</v>
      </c>
      <c r="E171" s="52">
        <v>0</v>
      </c>
      <c r="F171" s="53">
        <v>1</v>
      </c>
    </row>
    <row r="172" spans="1:6" ht="15.75" thickBot="1" x14ac:dyDescent="0.3">
      <c r="A172" s="19"/>
      <c r="C172" s="20"/>
      <c r="E172" s="20" t="s">
        <v>30</v>
      </c>
      <c r="F172" s="60">
        <f>SUM(F128:F171)</f>
        <v>81</v>
      </c>
    </row>
    <row r="173" spans="1:6" x14ac:dyDescent="0.25">
      <c r="A173" s="125" t="s">
        <v>185</v>
      </c>
      <c r="B173" s="21" t="s">
        <v>206</v>
      </c>
      <c r="C173" s="27" t="s">
        <v>410</v>
      </c>
      <c r="D173" s="52">
        <v>15705.44</v>
      </c>
      <c r="E173" s="52">
        <v>0</v>
      </c>
      <c r="F173" s="28">
        <v>1</v>
      </c>
    </row>
    <row r="174" spans="1:6" x14ac:dyDescent="0.25">
      <c r="A174" s="125"/>
      <c r="B174" s="21" t="s">
        <v>203</v>
      </c>
      <c r="C174" s="27" t="s">
        <v>411</v>
      </c>
      <c r="D174" s="52">
        <v>8096.83</v>
      </c>
      <c r="E174" s="52">
        <v>0</v>
      </c>
      <c r="F174" s="29">
        <v>2</v>
      </c>
    </row>
    <row r="175" spans="1:6" x14ac:dyDescent="0.25">
      <c r="A175" s="125"/>
      <c r="B175" s="21" t="s">
        <v>197</v>
      </c>
      <c r="C175" s="27" t="s">
        <v>381</v>
      </c>
      <c r="D175" s="52">
        <v>7918.64</v>
      </c>
      <c r="E175" s="52">
        <v>0</v>
      </c>
      <c r="F175" s="29">
        <v>3</v>
      </c>
    </row>
    <row r="176" spans="1:6" x14ac:dyDescent="0.25">
      <c r="A176" s="125"/>
      <c r="B176" s="21" t="s">
        <v>209</v>
      </c>
      <c r="C176" s="27" t="s">
        <v>410</v>
      </c>
      <c r="D176" s="52">
        <v>15705.44</v>
      </c>
      <c r="E176" s="52">
        <v>0</v>
      </c>
      <c r="F176" s="29">
        <v>1</v>
      </c>
    </row>
    <row r="177" spans="1:6" x14ac:dyDescent="0.25">
      <c r="A177" s="125"/>
      <c r="B177" s="21" t="s">
        <v>217</v>
      </c>
      <c r="C177" s="27" t="s">
        <v>412</v>
      </c>
      <c r="D177" s="52">
        <v>10436.99</v>
      </c>
      <c r="E177" s="52">
        <v>0</v>
      </c>
      <c r="F177" s="29">
        <v>0</v>
      </c>
    </row>
    <row r="178" spans="1:6" x14ac:dyDescent="0.25">
      <c r="A178" s="125"/>
      <c r="B178" s="21" t="s">
        <v>208</v>
      </c>
      <c r="C178" s="27">
        <v>11</v>
      </c>
      <c r="D178" s="52">
        <v>10855.17</v>
      </c>
      <c r="E178" s="52">
        <v>0</v>
      </c>
      <c r="F178" s="29">
        <v>1</v>
      </c>
    </row>
    <row r="179" spans="1:6" x14ac:dyDescent="0.25">
      <c r="A179" s="125"/>
      <c r="B179" s="21" t="s">
        <v>211</v>
      </c>
      <c r="C179" s="27" t="s">
        <v>410</v>
      </c>
      <c r="D179" s="52">
        <v>15705.44</v>
      </c>
      <c r="E179" s="52">
        <v>0</v>
      </c>
      <c r="F179" s="29">
        <v>2</v>
      </c>
    </row>
    <row r="180" spans="1:6" x14ac:dyDescent="0.25">
      <c r="A180" s="125"/>
      <c r="B180" s="21" t="s">
        <v>220</v>
      </c>
      <c r="C180" s="27" t="s">
        <v>358</v>
      </c>
      <c r="D180" s="61">
        <v>12135</v>
      </c>
      <c r="E180" s="52">
        <v>0</v>
      </c>
      <c r="F180" s="29">
        <v>1</v>
      </c>
    </row>
    <row r="181" spans="1:6" x14ac:dyDescent="0.25">
      <c r="A181" s="125"/>
      <c r="B181" s="21" t="s">
        <v>186</v>
      </c>
      <c r="C181" s="27">
        <v>21</v>
      </c>
      <c r="D181" s="52">
        <v>30407.66</v>
      </c>
      <c r="E181" s="52">
        <v>0</v>
      </c>
      <c r="F181" s="29">
        <v>1</v>
      </c>
    </row>
    <row r="182" spans="1:6" x14ac:dyDescent="0.25">
      <c r="A182" s="125"/>
      <c r="B182" s="21" t="s">
        <v>200</v>
      </c>
      <c r="C182" s="27" t="s">
        <v>413</v>
      </c>
      <c r="D182" s="52">
        <v>15100.83</v>
      </c>
      <c r="E182" s="52">
        <v>0</v>
      </c>
      <c r="F182" s="29">
        <v>1</v>
      </c>
    </row>
    <row r="183" spans="1:6" x14ac:dyDescent="0.25">
      <c r="A183" s="125"/>
      <c r="B183" s="21" t="s">
        <v>205</v>
      </c>
      <c r="C183" s="26" t="s">
        <v>413</v>
      </c>
      <c r="D183" s="52">
        <v>15100.83</v>
      </c>
      <c r="E183" s="52">
        <v>0</v>
      </c>
      <c r="F183" s="29">
        <v>2</v>
      </c>
    </row>
    <row r="184" spans="1:6" x14ac:dyDescent="0.25">
      <c r="A184" s="125"/>
      <c r="B184" s="21" t="s">
        <v>189</v>
      </c>
      <c r="C184" s="27" t="s">
        <v>343</v>
      </c>
      <c r="D184" s="52">
        <v>23857.89</v>
      </c>
      <c r="E184" s="52">
        <v>0</v>
      </c>
      <c r="F184" s="29">
        <v>1</v>
      </c>
    </row>
    <row r="185" spans="1:6" x14ac:dyDescent="0.25">
      <c r="A185" s="125"/>
      <c r="B185" s="21" t="s">
        <v>198</v>
      </c>
      <c r="C185" s="27" t="s">
        <v>352</v>
      </c>
      <c r="D185" s="52">
        <v>26758.37</v>
      </c>
      <c r="E185" s="52">
        <v>0</v>
      </c>
      <c r="F185" s="29">
        <v>1</v>
      </c>
    </row>
    <row r="186" spans="1:6" x14ac:dyDescent="0.25">
      <c r="A186" s="125"/>
      <c r="B186" s="21" t="s">
        <v>210</v>
      </c>
      <c r="C186" s="27" t="s">
        <v>343</v>
      </c>
      <c r="D186" s="52">
        <v>23857.89</v>
      </c>
      <c r="E186" s="52">
        <v>0</v>
      </c>
      <c r="F186" s="29">
        <v>1</v>
      </c>
    </row>
    <row r="187" spans="1:6" x14ac:dyDescent="0.25">
      <c r="A187" s="125"/>
      <c r="B187" s="21" t="s">
        <v>187</v>
      </c>
      <c r="C187" s="26" t="s">
        <v>410</v>
      </c>
      <c r="D187" s="52">
        <v>15705.44</v>
      </c>
      <c r="E187" s="52">
        <v>0</v>
      </c>
      <c r="F187" s="29">
        <v>1</v>
      </c>
    </row>
    <row r="188" spans="1:6" x14ac:dyDescent="0.25">
      <c r="A188" s="125"/>
      <c r="B188" s="21" t="s">
        <v>202</v>
      </c>
      <c r="C188" s="27" t="s">
        <v>414</v>
      </c>
      <c r="D188" s="52">
        <v>19056.03</v>
      </c>
      <c r="E188" s="52">
        <v>0</v>
      </c>
      <c r="F188" s="29">
        <v>1</v>
      </c>
    </row>
    <row r="189" spans="1:6" x14ac:dyDescent="0.25">
      <c r="A189" s="125"/>
      <c r="B189" s="21" t="s">
        <v>219</v>
      </c>
      <c r="C189" s="40" t="s">
        <v>415</v>
      </c>
      <c r="D189" s="52">
        <v>13818.48</v>
      </c>
      <c r="E189" s="52">
        <v>0</v>
      </c>
      <c r="F189" s="29">
        <v>1</v>
      </c>
    </row>
    <row r="190" spans="1:6" x14ac:dyDescent="0.25">
      <c r="A190" s="125"/>
      <c r="B190" s="21" t="s">
        <v>191</v>
      </c>
      <c r="C190" s="27" t="s">
        <v>410</v>
      </c>
      <c r="D190" s="52">
        <v>15705.44</v>
      </c>
      <c r="E190" s="52">
        <v>0</v>
      </c>
      <c r="F190" s="29">
        <v>1</v>
      </c>
    </row>
    <row r="191" spans="1:6" x14ac:dyDescent="0.25">
      <c r="A191" s="125"/>
      <c r="B191" s="21" t="s">
        <v>192</v>
      </c>
      <c r="C191" s="27">
        <v>11</v>
      </c>
      <c r="D191" s="52">
        <v>10855.17</v>
      </c>
      <c r="E191" s="52">
        <v>0</v>
      </c>
      <c r="F191" s="29">
        <v>2</v>
      </c>
    </row>
    <row r="192" spans="1:6" x14ac:dyDescent="0.25">
      <c r="A192" s="125"/>
      <c r="B192" s="21" t="s">
        <v>190</v>
      </c>
      <c r="C192" s="27">
        <v>18</v>
      </c>
      <c r="D192" s="52">
        <v>21892.65</v>
      </c>
      <c r="E192" s="52">
        <v>0</v>
      </c>
      <c r="F192" s="29">
        <v>1</v>
      </c>
    </row>
    <row r="193" spans="1:6" x14ac:dyDescent="0.25">
      <c r="A193" s="125"/>
      <c r="B193" s="21" t="s">
        <v>218</v>
      </c>
      <c r="C193" s="27" t="s">
        <v>416</v>
      </c>
      <c r="D193" s="52">
        <v>16844.62</v>
      </c>
      <c r="E193" s="52">
        <v>0</v>
      </c>
      <c r="F193" s="29">
        <v>1</v>
      </c>
    </row>
    <row r="194" spans="1:6" x14ac:dyDescent="0.25">
      <c r="A194" s="125"/>
      <c r="B194" s="21" t="s">
        <v>194</v>
      </c>
      <c r="C194" s="27" t="s">
        <v>346</v>
      </c>
      <c r="D194" s="52">
        <v>16533.560000000001</v>
      </c>
      <c r="E194" s="52">
        <v>0</v>
      </c>
      <c r="F194" s="29">
        <v>1</v>
      </c>
    </row>
    <row r="195" spans="1:6" x14ac:dyDescent="0.25">
      <c r="A195" s="125"/>
      <c r="B195" s="21" t="s">
        <v>199</v>
      </c>
      <c r="C195" s="27" t="s">
        <v>396</v>
      </c>
      <c r="D195" s="52">
        <v>23946.47</v>
      </c>
      <c r="E195" s="52">
        <v>0</v>
      </c>
      <c r="F195" s="29">
        <v>1</v>
      </c>
    </row>
    <row r="196" spans="1:6" x14ac:dyDescent="0.25">
      <c r="A196" s="125"/>
      <c r="B196" s="21" t="s">
        <v>201</v>
      </c>
      <c r="C196" s="42" t="s">
        <v>396</v>
      </c>
      <c r="D196" s="52">
        <v>23946.47</v>
      </c>
      <c r="E196" s="52">
        <v>0</v>
      </c>
      <c r="F196" s="29">
        <v>1</v>
      </c>
    </row>
    <row r="197" spans="1:6" x14ac:dyDescent="0.25">
      <c r="A197" s="125"/>
      <c r="B197" s="21" t="s">
        <v>216</v>
      </c>
      <c r="C197" s="27" t="s">
        <v>410</v>
      </c>
      <c r="D197" s="52">
        <v>15705.44</v>
      </c>
      <c r="E197" s="52">
        <v>0</v>
      </c>
      <c r="F197" s="29">
        <v>1</v>
      </c>
    </row>
    <row r="198" spans="1:6" x14ac:dyDescent="0.25">
      <c r="A198" s="125"/>
      <c r="B198" s="21" t="s">
        <v>215</v>
      </c>
      <c r="C198" s="27" t="s">
        <v>351</v>
      </c>
      <c r="D198" s="52">
        <v>12164.300000000001</v>
      </c>
      <c r="E198" s="52">
        <v>0</v>
      </c>
      <c r="F198" s="29">
        <v>3</v>
      </c>
    </row>
    <row r="199" spans="1:6" x14ac:dyDescent="0.25">
      <c r="A199" s="125"/>
      <c r="B199" s="21" t="s">
        <v>212</v>
      </c>
      <c r="C199" s="27" t="s">
        <v>410</v>
      </c>
      <c r="D199" s="52">
        <v>15705.44</v>
      </c>
      <c r="E199" s="52">
        <v>0</v>
      </c>
      <c r="F199" s="29">
        <v>6</v>
      </c>
    </row>
    <row r="200" spans="1:6" x14ac:dyDescent="0.25">
      <c r="A200" s="125"/>
      <c r="B200" s="21" t="s">
        <v>213</v>
      </c>
      <c r="C200" s="27">
        <v>14</v>
      </c>
      <c r="D200" s="61">
        <v>13281</v>
      </c>
      <c r="E200" s="52">
        <v>0</v>
      </c>
      <c r="F200" s="29">
        <v>4</v>
      </c>
    </row>
    <row r="201" spans="1:6" x14ac:dyDescent="0.25">
      <c r="A201" s="125"/>
      <c r="B201" s="21" t="s">
        <v>214</v>
      </c>
      <c r="C201" s="27" t="s">
        <v>369</v>
      </c>
      <c r="D201" s="52">
        <v>12135.460000000001</v>
      </c>
      <c r="E201" s="52">
        <v>0</v>
      </c>
      <c r="F201" s="29">
        <v>7</v>
      </c>
    </row>
    <row r="202" spans="1:6" x14ac:dyDescent="0.25">
      <c r="A202" s="125"/>
      <c r="B202" s="21" t="s">
        <v>29</v>
      </c>
      <c r="C202" s="27" t="s">
        <v>349</v>
      </c>
      <c r="D202" s="52">
        <v>9859.16</v>
      </c>
      <c r="E202" s="52">
        <v>0</v>
      </c>
      <c r="F202" s="29">
        <v>1</v>
      </c>
    </row>
    <row r="203" spans="1:6" x14ac:dyDescent="0.25">
      <c r="A203" s="125"/>
      <c r="B203" s="21" t="s">
        <v>204</v>
      </c>
      <c r="C203" s="46" t="s">
        <v>417</v>
      </c>
      <c r="D203" s="61">
        <v>12069</v>
      </c>
      <c r="E203" s="52">
        <v>0</v>
      </c>
      <c r="F203" s="29">
        <v>6</v>
      </c>
    </row>
    <row r="204" spans="1:6" x14ac:dyDescent="0.25">
      <c r="A204" s="125"/>
      <c r="B204" s="21" t="s">
        <v>195</v>
      </c>
      <c r="C204" s="27" t="s">
        <v>351</v>
      </c>
      <c r="D204" s="52">
        <v>11315.58</v>
      </c>
      <c r="E204" s="52">
        <v>0</v>
      </c>
      <c r="F204" s="29">
        <v>1</v>
      </c>
    </row>
    <row r="205" spans="1:6" x14ac:dyDescent="0.25">
      <c r="A205" s="125"/>
      <c r="B205" s="21" t="s">
        <v>193</v>
      </c>
      <c r="C205" s="27" t="s">
        <v>418</v>
      </c>
      <c r="D205" s="52">
        <v>13153.1</v>
      </c>
      <c r="E205" s="52">
        <v>0</v>
      </c>
      <c r="F205" s="29">
        <v>1</v>
      </c>
    </row>
    <row r="206" spans="1:6" x14ac:dyDescent="0.25">
      <c r="A206" s="125"/>
      <c r="B206" s="21" t="s">
        <v>188</v>
      </c>
      <c r="C206" s="27">
        <v>11</v>
      </c>
      <c r="D206" s="52">
        <v>10855.17</v>
      </c>
      <c r="E206" s="52">
        <v>0</v>
      </c>
      <c r="F206" s="29">
        <v>1</v>
      </c>
    </row>
    <row r="207" spans="1:6" x14ac:dyDescent="0.25">
      <c r="A207" s="125"/>
      <c r="B207" s="21" t="s">
        <v>196</v>
      </c>
      <c r="C207" s="27" t="s">
        <v>419</v>
      </c>
      <c r="D207" s="52">
        <v>14474.59</v>
      </c>
      <c r="E207" s="52">
        <v>0</v>
      </c>
      <c r="F207" s="29">
        <v>1</v>
      </c>
    </row>
    <row r="208" spans="1:6" ht="15.75" thickBot="1" x14ac:dyDescent="0.3">
      <c r="A208" s="125"/>
      <c r="B208" s="21" t="s">
        <v>207</v>
      </c>
      <c r="C208" s="27" t="s">
        <v>419</v>
      </c>
      <c r="D208" s="52">
        <v>14474.59</v>
      </c>
      <c r="E208" s="52">
        <v>0</v>
      </c>
      <c r="F208" s="29">
        <v>1</v>
      </c>
    </row>
    <row r="209" spans="1:6" ht="15.75" thickBot="1" x14ac:dyDescent="0.3">
      <c r="A209" s="19"/>
      <c r="C209" s="20"/>
      <c r="E209" s="20" t="s">
        <v>30</v>
      </c>
      <c r="F209" s="54">
        <f>SUM(F173:F208)</f>
        <v>62</v>
      </c>
    </row>
    <row r="210" spans="1:6" x14ac:dyDescent="0.25">
      <c r="A210" s="125" t="s">
        <v>221</v>
      </c>
      <c r="B210" s="21" t="s">
        <v>222</v>
      </c>
      <c r="C210" s="47">
        <v>21</v>
      </c>
      <c r="D210" s="52">
        <v>30407.66</v>
      </c>
      <c r="E210" s="52">
        <v>0</v>
      </c>
      <c r="F210" s="28">
        <v>1</v>
      </c>
    </row>
    <row r="211" spans="1:6" x14ac:dyDescent="0.25">
      <c r="A211" s="125"/>
      <c r="B211" s="21" t="s">
        <v>224</v>
      </c>
      <c r="C211" s="25" t="s">
        <v>362</v>
      </c>
      <c r="D211" s="52">
        <v>16533.560000000001</v>
      </c>
      <c r="E211" s="52">
        <v>0</v>
      </c>
      <c r="F211" s="29">
        <v>1</v>
      </c>
    </row>
    <row r="212" spans="1:6" x14ac:dyDescent="0.25">
      <c r="A212" s="125"/>
      <c r="B212" s="21" t="s">
        <v>225</v>
      </c>
      <c r="C212" s="46" t="s">
        <v>362</v>
      </c>
      <c r="D212" s="52">
        <v>17030.02</v>
      </c>
      <c r="E212" s="52">
        <v>0</v>
      </c>
      <c r="F212" s="29">
        <v>1</v>
      </c>
    </row>
    <row r="213" spans="1:6" x14ac:dyDescent="0.25">
      <c r="A213" s="125"/>
      <c r="B213" s="21" t="s">
        <v>226</v>
      </c>
      <c r="C213" s="46" t="s">
        <v>420</v>
      </c>
      <c r="D213" s="52">
        <v>6833.02</v>
      </c>
      <c r="E213" s="52">
        <v>0</v>
      </c>
      <c r="F213" s="29">
        <v>1</v>
      </c>
    </row>
    <row r="214" spans="1:6" x14ac:dyDescent="0.25">
      <c r="A214" s="125"/>
      <c r="B214" s="21" t="s">
        <v>227</v>
      </c>
      <c r="C214" s="49" t="s">
        <v>421</v>
      </c>
      <c r="D214" s="52">
        <v>9113.44</v>
      </c>
      <c r="E214" s="52">
        <v>0</v>
      </c>
      <c r="F214" s="29">
        <v>2</v>
      </c>
    </row>
    <row r="215" spans="1:6" ht="15.75" thickBot="1" x14ac:dyDescent="0.3">
      <c r="A215" s="125"/>
      <c r="B215" s="21" t="s">
        <v>228</v>
      </c>
      <c r="C215" s="40" t="s">
        <v>353</v>
      </c>
      <c r="D215" s="52">
        <v>21710.34</v>
      </c>
      <c r="E215" s="52">
        <v>0</v>
      </c>
      <c r="F215" s="53">
        <v>1</v>
      </c>
    </row>
    <row r="216" spans="1:6" ht="15.75" thickBot="1" x14ac:dyDescent="0.3">
      <c r="A216" s="19"/>
      <c r="C216" s="20"/>
      <c r="E216" s="20" t="s">
        <v>30</v>
      </c>
      <c r="F216" s="54">
        <f>SUM(F210:F215)</f>
        <v>7</v>
      </c>
    </row>
    <row r="217" spans="1:6" x14ac:dyDescent="0.25">
      <c r="A217" s="126" t="s">
        <v>229</v>
      </c>
      <c r="B217" s="21" t="s">
        <v>237</v>
      </c>
      <c r="C217" s="26" t="s">
        <v>410</v>
      </c>
      <c r="D217" s="52">
        <v>15705.44</v>
      </c>
      <c r="E217" s="52">
        <v>0</v>
      </c>
      <c r="F217" s="28">
        <v>1</v>
      </c>
    </row>
    <row r="218" spans="1:6" x14ac:dyDescent="0.25">
      <c r="A218" s="126"/>
      <c r="B218" s="21" t="s">
        <v>239</v>
      </c>
      <c r="C218" s="26" t="s">
        <v>422</v>
      </c>
      <c r="D218" s="61">
        <v>10150</v>
      </c>
      <c r="E218" s="52">
        <v>0</v>
      </c>
      <c r="F218" s="29">
        <v>1</v>
      </c>
    </row>
    <row r="219" spans="1:6" x14ac:dyDescent="0.25">
      <c r="A219" s="126"/>
      <c r="B219" s="21" t="s">
        <v>73</v>
      </c>
      <c r="C219" s="27">
        <v>1</v>
      </c>
      <c r="D219" s="52">
        <v>6838.17</v>
      </c>
      <c r="E219" s="52">
        <v>0</v>
      </c>
      <c r="F219" s="29">
        <v>7</v>
      </c>
    </row>
    <row r="220" spans="1:6" x14ac:dyDescent="0.25">
      <c r="A220" s="126"/>
      <c r="B220" s="21" t="s">
        <v>231</v>
      </c>
      <c r="C220" s="26">
        <v>1</v>
      </c>
      <c r="D220" s="52">
        <v>6838.17</v>
      </c>
      <c r="E220" s="52">
        <v>0</v>
      </c>
      <c r="F220" s="29">
        <v>2</v>
      </c>
    </row>
    <row r="221" spans="1:6" x14ac:dyDescent="0.25">
      <c r="A221" s="126"/>
      <c r="B221" s="21" t="s">
        <v>242</v>
      </c>
      <c r="C221" s="27" t="s">
        <v>423</v>
      </c>
      <c r="D221" s="52">
        <v>10078.550000000001</v>
      </c>
      <c r="E221" s="52">
        <v>0</v>
      </c>
      <c r="F221" s="29">
        <v>1</v>
      </c>
    </row>
    <row r="222" spans="1:6" x14ac:dyDescent="0.25">
      <c r="A222" s="126"/>
      <c r="B222" s="21" t="s">
        <v>150</v>
      </c>
      <c r="C222" s="27" t="s">
        <v>351</v>
      </c>
      <c r="D222" s="52">
        <v>12163.27</v>
      </c>
      <c r="E222" s="52">
        <v>0</v>
      </c>
      <c r="F222" s="29">
        <v>3</v>
      </c>
    </row>
    <row r="223" spans="1:6" x14ac:dyDescent="0.25">
      <c r="A223" s="126"/>
      <c r="B223" s="21" t="s">
        <v>230</v>
      </c>
      <c r="C223" s="26">
        <v>21</v>
      </c>
      <c r="D223" s="52">
        <v>30407.66</v>
      </c>
      <c r="E223" s="52">
        <v>0</v>
      </c>
      <c r="F223" s="29">
        <v>1</v>
      </c>
    </row>
    <row r="224" spans="1:6" x14ac:dyDescent="0.25">
      <c r="A224" s="126"/>
      <c r="B224" s="21" t="s">
        <v>240</v>
      </c>
      <c r="C224" s="27" t="s">
        <v>343</v>
      </c>
      <c r="D224" s="52">
        <v>23857.89</v>
      </c>
      <c r="E224" s="52">
        <v>0</v>
      </c>
      <c r="F224" s="29">
        <v>1</v>
      </c>
    </row>
    <row r="225" spans="1:6" x14ac:dyDescent="0.25">
      <c r="A225" s="126"/>
      <c r="B225" s="21" t="s">
        <v>233</v>
      </c>
      <c r="C225" s="26" t="s">
        <v>424</v>
      </c>
      <c r="D225" s="52">
        <v>13379.7</v>
      </c>
      <c r="E225" s="52">
        <v>0</v>
      </c>
      <c r="F225" s="29">
        <v>1</v>
      </c>
    </row>
    <row r="226" spans="1:6" x14ac:dyDescent="0.25">
      <c r="A226" s="126"/>
      <c r="B226" s="21" t="s">
        <v>238</v>
      </c>
      <c r="C226" s="26" t="s">
        <v>424</v>
      </c>
      <c r="D226" s="52">
        <v>13379.7</v>
      </c>
      <c r="E226" s="52">
        <v>0</v>
      </c>
      <c r="F226" s="29">
        <v>1</v>
      </c>
    </row>
    <row r="227" spans="1:6" x14ac:dyDescent="0.25">
      <c r="A227" s="126"/>
      <c r="B227" s="21" t="s">
        <v>245</v>
      </c>
      <c r="C227" s="27">
        <v>7</v>
      </c>
      <c r="D227" s="52">
        <v>9045.4600000000009</v>
      </c>
      <c r="E227" s="52">
        <v>0</v>
      </c>
      <c r="F227" s="29">
        <v>4</v>
      </c>
    </row>
    <row r="228" spans="1:6" x14ac:dyDescent="0.25">
      <c r="A228" s="126"/>
      <c r="B228" s="21" t="s">
        <v>234</v>
      </c>
      <c r="C228" s="27">
        <v>1</v>
      </c>
      <c r="D228" s="52">
        <v>6838.17</v>
      </c>
      <c r="E228" s="52">
        <v>0</v>
      </c>
      <c r="F228" s="29">
        <v>15</v>
      </c>
    </row>
    <row r="229" spans="1:6" x14ac:dyDescent="0.25">
      <c r="A229" s="126"/>
      <c r="B229" s="21" t="s">
        <v>236</v>
      </c>
      <c r="C229" s="26">
        <v>17</v>
      </c>
      <c r="D229" s="52">
        <v>19728.62</v>
      </c>
      <c r="E229" s="52">
        <v>0</v>
      </c>
      <c r="F229" s="29">
        <v>1</v>
      </c>
    </row>
    <row r="230" spans="1:6" x14ac:dyDescent="0.25">
      <c r="A230" s="126"/>
      <c r="B230" s="21" t="s">
        <v>235</v>
      </c>
      <c r="C230" s="26" t="s">
        <v>362</v>
      </c>
      <c r="D230" s="52">
        <v>17030.02</v>
      </c>
      <c r="E230" s="52">
        <v>0</v>
      </c>
      <c r="F230" s="29">
        <v>1</v>
      </c>
    </row>
    <row r="231" spans="1:6" x14ac:dyDescent="0.25">
      <c r="A231" s="126"/>
      <c r="B231" s="21" t="s">
        <v>232</v>
      </c>
      <c r="C231" s="46" t="s">
        <v>380</v>
      </c>
      <c r="D231" s="52">
        <v>19308.38</v>
      </c>
      <c r="E231" s="52">
        <v>0</v>
      </c>
      <c r="F231" s="29">
        <v>1</v>
      </c>
    </row>
    <row r="232" spans="1:6" x14ac:dyDescent="0.25">
      <c r="A232" s="126"/>
      <c r="B232" s="21" t="s">
        <v>241</v>
      </c>
      <c r="C232" s="26" t="s">
        <v>425</v>
      </c>
      <c r="D232" s="61">
        <v>12800</v>
      </c>
      <c r="E232" s="52">
        <v>0</v>
      </c>
      <c r="F232" s="29">
        <v>6</v>
      </c>
    </row>
    <row r="233" spans="1:6" x14ac:dyDescent="0.25">
      <c r="A233" s="126"/>
      <c r="B233" s="21" t="s">
        <v>183</v>
      </c>
      <c r="C233" s="27">
        <v>7</v>
      </c>
      <c r="D233" s="52">
        <v>9045.4600000000009</v>
      </c>
      <c r="E233" s="52">
        <v>0</v>
      </c>
      <c r="F233" s="29">
        <v>1</v>
      </c>
    </row>
    <row r="234" spans="1:6" x14ac:dyDescent="0.25">
      <c r="A234" s="126"/>
      <c r="B234" s="21" t="s">
        <v>246</v>
      </c>
      <c r="C234" s="27">
        <v>7</v>
      </c>
      <c r="D234" s="52">
        <v>9045.4600000000009</v>
      </c>
      <c r="E234" s="52">
        <v>0</v>
      </c>
      <c r="F234" s="29">
        <v>1</v>
      </c>
    </row>
    <row r="235" spans="1:6" x14ac:dyDescent="0.25">
      <c r="A235" s="126"/>
      <c r="B235" s="21" t="s">
        <v>243</v>
      </c>
      <c r="C235" s="27" t="s">
        <v>350</v>
      </c>
      <c r="D235" s="52">
        <v>12123.1</v>
      </c>
      <c r="E235" s="52">
        <v>0</v>
      </c>
      <c r="F235" s="29">
        <v>1</v>
      </c>
    </row>
    <row r="236" spans="1:6" x14ac:dyDescent="0.25">
      <c r="A236" s="126"/>
      <c r="B236" s="21" t="s">
        <v>244</v>
      </c>
      <c r="C236" s="27">
        <v>11</v>
      </c>
      <c r="D236" s="52">
        <v>10855.17</v>
      </c>
      <c r="E236" s="52">
        <v>0</v>
      </c>
      <c r="F236" s="29">
        <v>1</v>
      </c>
    </row>
    <row r="237" spans="1:6" x14ac:dyDescent="0.25">
      <c r="A237" s="126"/>
      <c r="B237" s="21" t="s">
        <v>48</v>
      </c>
      <c r="C237" s="27">
        <v>2</v>
      </c>
      <c r="D237" s="52">
        <v>7525.18</v>
      </c>
      <c r="E237" s="52">
        <v>0</v>
      </c>
      <c r="F237" s="29">
        <v>2</v>
      </c>
    </row>
    <row r="238" spans="1:6" x14ac:dyDescent="0.25">
      <c r="A238" s="126"/>
      <c r="B238" s="21" t="s">
        <v>98</v>
      </c>
      <c r="C238" s="27" t="s">
        <v>423</v>
      </c>
      <c r="D238" s="52">
        <v>10078.550000000001</v>
      </c>
      <c r="E238" s="52">
        <v>0</v>
      </c>
      <c r="F238" s="29">
        <v>1</v>
      </c>
    </row>
    <row r="239" spans="1:6" x14ac:dyDescent="0.25">
      <c r="A239" s="126"/>
      <c r="B239" s="21" t="s">
        <v>248</v>
      </c>
      <c r="C239" s="27" t="s">
        <v>381</v>
      </c>
      <c r="D239" s="52">
        <v>7918.64</v>
      </c>
      <c r="E239" s="52">
        <v>0</v>
      </c>
      <c r="F239" s="29">
        <v>1</v>
      </c>
    </row>
    <row r="240" spans="1:6" ht="15.75" thickBot="1" x14ac:dyDescent="0.3">
      <c r="A240" s="126"/>
      <c r="B240" s="21" t="s">
        <v>247</v>
      </c>
      <c r="C240" s="27" t="s">
        <v>426</v>
      </c>
      <c r="D240" s="52">
        <v>8185.41</v>
      </c>
      <c r="E240" s="52">
        <v>0</v>
      </c>
      <c r="F240" s="53">
        <v>1</v>
      </c>
    </row>
    <row r="241" spans="1:6" ht="15.75" thickBot="1" x14ac:dyDescent="0.3">
      <c r="A241" s="19"/>
      <c r="C241" s="20"/>
      <c r="E241" s="20" t="s">
        <v>30</v>
      </c>
      <c r="F241" s="54">
        <f>SUM(F217:F240)</f>
        <v>56</v>
      </c>
    </row>
    <row r="242" spans="1:6" x14ac:dyDescent="0.25">
      <c r="A242" s="125" t="s">
        <v>249</v>
      </c>
      <c r="B242" s="21" t="s">
        <v>289</v>
      </c>
      <c r="C242" s="27">
        <v>14</v>
      </c>
      <c r="D242" s="52">
        <v>13679.43</v>
      </c>
      <c r="E242" s="52">
        <v>0</v>
      </c>
      <c r="F242" s="28">
        <v>3</v>
      </c>
    </row>
    <row r="243" spans="1:6" x14ac:dyDescent="0.25">
      <c r="A243" s="125"/>
      <c r="B243" s="21" t="s">
        <v>253</v>
      </c>
      <c r="C243" s="27">
        <v>11</v>
      </c>
      <c r="D243" s="52">
        <v>10855.17</v>
      </c>
      <c r="E243" s="52">
        <v>0</v>
      </c>
      <c r="F243" s="29">
        <v>1</v>
      </c>
    </row>
    <row r="244" spans="1:6" x14ac:dyDescent="0.25">
      <c r="A244" s="125"/>
      <c r="B244" s="21" t="s">
        <v>284</v>
      </c>
      <c r="C244" s="27" t="s">
        <v>430</v>
      </c>
      <c r="D244" s="52">
        <v>6639.38</v>
      </c>
      <c r="E244" s="52">
        <v>0</v>
      </c>
      <c r="F244" s="29">
        <v>3</v>
      </c>
    </row>
    <row r="245" spans="1:6" x14ac:dyDescent="0.25">
      <c r="A245" s="125"/>
      <c r="B245" s="21" t="s">
        <v>283</v>
      </c>
      <c r="C245" s="27">
        <v>1</v>
      </c>
      <c r="D245" s="52">
        <v>6838.17</v>
      </c>
      <c r="E245" s="52">
        <v>0</v>
      </c>
      <c r="F245" s="29">
        <v>3</v>
      </c>
    </row>
    <row r="246" spans="1:6" x14ac:dyDescent="0.25">
      <c r="A246" s="125"/>
      <c r="B246" s="21" t="s">
        <v>285</v>
      </c>
      <c r="C246" s="27">
        <v>1</v>
      </c>
      <c r="D246" s="52">
        <v>6838.17</v>
      </c>
      <c r="E246" s="52">
        <v>0</v>
      </c>
      <c r="F246" s="29">
        <v>6</v>
      </c>
    </row>
    <row r="247" spans="1:6" x14ac:dyDescent="0.25">
      <c r="A247" s="125"/>
      <c r="B247" s="21" t="s">
        <v>308</v>
      </c>
      <c r="C247" s="44">
        <v>10</v>
      </c>
      <c r="D247" s="52">
        <v>10254.68</v>
      </c>
      <c r="E247" s="52">
        <v>0</v>
      </c>
      <c r="F247" s="29">
        <v>1</v>
      </c>
    </row>
    <row r="248" spans="1:6" x14ac:dyDescent="0.25">
      <c r="A248" s="125"/>
      <c r="B248" s="21" t="s">
        <v>73</v>
      </c>
      <c r="C248" s="44" t="s">
        <v>350</v>
      </c>
      <c r="D248" s="52">
        <v>12026.28</v>
      </c>
      <c r="E248" s="52">
        <v>0</v>
      </c>
      <c r="F248" s="29">
        <v>1</v>
      </c>
    </row>
    <row r="249" spans="1:6" x14ac:dyDescent="0.25">
      <c r="A249" s="125"/>
      <c r="B249" s="21" t="s">
        <v>262</v>
      </c>
      <c r="C249" s="44" t="s">
        <v>400</v>
      </c>
      <c r="D249" s="52">
        <v>8793.11</v>
      </c>
      <c r="E249" s="52">
        <v>0</v>
      </c>
      <c r="F249" s="29">
        <v>2</v>
      </c>
    </row>
    <row r="250" spans="1:6" x14ac:dyDescent="0.25">
      <c r="A250" s="125"/>
      <c r="B250" s="21" t="s">
        <v>280</v>
      </c>
      <c r="C250" s="44" t="s">
        <v>381</v>
      </c>
      <c r="D250" s="52">
        <v>7918.64</v>
      </c>
      <c r="E250" s="52">
        <v>0</v>
      </c>
      <c r="F250" s="29">
        <v>6</v>
      </c>
    </row>
    <row r="251" spans="1:6" x14ac:dyDescent="0.25">
      <c r="A251" s="125"/>
      <c r="B251" s="21" t="s">
        <v>281</v>
      </c>
      <c r="C251" s="44">
        <v>10</v>
      </c>
      <c r="D251" s="52">
        <v>10254.68</v>
      </c>
      <c r="E251" s="52">
        <v>0</v>
      </c>
      <c r="F251" s="29">
        <v>2</v>
      </c>
    </row>
    <row r="252" spans="1:6" x14ac:dyDescent="0.25">
      <c r="A252" s="125"/>
      <c r="B252" s="21" t="s">
        <v>320</v>
      </c>
      <c r="C252" s="27">
        <v>1</v>
      </c>
      <c r="D252" s="52">
        <v>6838.17</v>
      </c>
      <c r="E252" s="52">
        <v>0</v>
      </c>
      <c r="F252" s="29">
        <v>3</v>
      </c>
    </row>
    <row r="253" spans="1:6" x14ac:dyDescent="0.25">
      <c r="A253" s="125"/>
      <c r="B253" s="21" t="s">
        <v>290</v>
      </c>
      <c r="C253" s="27" t="s">
        <v>431</v>
      </c>
      <c r="D253" s="52">
        <v>8244.1200000000008</v>
      </c>
      <c r="E253" s="52">
        <v>0</v>
      </c>
      <c r="F253" s="29">
        <v>1</v>
      </c>
    </row>
    <row r="254" spans="1:6" x14ac:dyDescent="0.25">
      <c r="A254" s="125"/>
      <c r="B254" s="21" t="s">
        <v>322</v>
      </c>
      <c r="C254" s="27" t="s">
        <v>367</v>
      </c>
      <c r="D254" s="52">
        <v>6585.8200000000006</v>
      </c>
      <c r="E254" s="52">
        <v>0</v>
      </c>
      <c r="F254" s="29">
        <v>1</v>
      </c>
    </row>
    <row r="255" spans="1:6" x14ac:dyDescent="0.25">
      <c r="A255" s="125"/>
      <c r="B255" s="21" t="s">
        <v>260</v>
      </c>
      <c r="C255" s="27">
        <v>1</v>
      </c>
      <c r="D255" s="52">
        <v>6838.17</v>
      </c>
      <c r="E255" s="52">
        <v>0</v>
      </c>
      <c r="F255" s="29">
        <v>1</v>
      </c>
    </row>
    <row r="256" spans="1:6" x14ac:dyDescent="0.25">
      <c r="A256" s="125"/>
      <c r="B256" s="21" t="s">
        <v>264</v>
      </c>
      <c r="C256" s="44">
        <v>7</v>
      </c>
      <c r="D256" s="52">
        <v>9045.4600000000009</v>
      </c>
      <c r="E256" s="52">
        <v>0</v>
      </c>
      <c r="F256" s="29">
        <v>2</v>
      </c>
    </row>
    <row r="257" spans="1:6" x14ac:dyDescent="0.25">
      <c r="A257" s="125"/>
      <c r="B257" s="21" t="s">
        <v>292</v>
      </c>
      <c r="C257" s="44">
        <v>10</v>
      </c>
      <c r="D257" s="52">
        <v>10254.68</v>
      </c>
      <c r="E257" s="52">
        <v>0</v>
      </c>
      <c r="F257" s="29">
        <v>2</v>
      </c>
    </row>
    <row r="258" spans="1:6" x14ac:dyDescent="0.25">
      <c r="A258" s="125"/>
      <c r="B258" s="21" t="s">
        <v>250</v>
      </c>
      <c r="C258" s="27">
        <v>21</v>
      </c>
      <c r="D258" s="52">
        <v>30407.66</v>
      </c>
      <c r="E258" s="52">
        <v>0</v>
      </c>
      <c r="F258" s="29">
        <v>1</v>
      </c>
    </row>
    <row r="259" spans="1:6" x14ac:dyDescent="0.25">
      <c r="A259" s="125"/>
      <c r="B259" s="21" t="s">
        <v>316</v>
      </c>
      <c r="C259" s="27">
        <v>11</v>
      </c>
      <c r="D259" s="52">
        <v>10855.17</v>
      </c>
      <c r="E259" s="52">
        <v>0</v>
      </c>
      <c r="F259" s="29">
        <v>2</v>
      </c>
    </row>
    <row r="260" spans="1:6" x14ac:dyDescent="0.25">
      <c r="A260" s="125"/>
      <c r="B260" s="21" t="s">
        <v>319</v>
      </c>
      <c r="C260" s="27">
        <v>8</v>
      </c>
      <c r="D260" s="52">
        <v>9446.130000000001</v>
      </c>
      <c r="E260" s="52">
        <v>0</v>
      </c>
      <c r="F260" s="29">
        <v>2</v>
      </c>
    </row>
    <row r="261" spans="1:6" x14ac:dyDescent="0.25">
      <c r="A261" s="125"/>
      <c r="B261" s="21" t="s">
        <v>286</v>
      </c>
      <c r="C261" s="27" t="s">
        <v>343</v>
      </c>
      <c r="D261" s="52">
        <v>23857.89</v>
      </c>
      <c r="E261" s="52">
        <v>0</v>
      </c>
      <c r="F261" s="29">
        <v>1</v>
      </c>
    </row>
    <row r="262" spans="1:6" x14ac:dyDescent="0.25">
      <c r="A262" s="125"/>
      <c r="B262" s="21" t="s">
        <v>69</v>
      </c>
      <c r="C262" s="27" t="s">
        <v>432</v>
      </c>
      <c r="D262" s="52">
        <v>9801.48</v>
      </c>
      <c r="E262" s="52">
        <v>0</v>
      </c>
      <c r="F262" s="29">
        <v>1</v>
      </c>
    </row>
    <row r="263" spans="1:6" x14ac:dyDescent="0.25">
      <c r="A263" s="125"/>
      <c r="B263" s="21" t="s">
        <v>258</v>
      </c>
      <c r="C263" s="27" t="s">
        <v>433</v>
      </c>
      <c r="D263" s="52">
        <v>10666.68</v>
      </c>
      <c r="E263" s="52">
        <v>0</v>
      </c>
      <c r="F263" s="29">
        <v>3</v>
      </c>
    </row>
    <row r="264" spans="1:6" x14ac:dyDescent="0.25">
      <c r="A264" s="125"/>
      <c r="B264" s="21" t="s">
        <v>282</v>
      </c>
      <c r="C264" s="27" t="s">
        <v>366</v>
      </c>
      <c r="D264" s="52">
        <v>9731.44</v>
      </c>
      <c r="E264" s="52">
        <v>0</v>
      </c>
      <c r="F264" s="29">
        <v>1</v>
      </c>
    </row>
    <row r="265" spans="1:6" x14ac:dyDescent="0.25">
      <c r="A265" s="125"/>
      <c r="B265" s="21" t="s">
        <v>311</v>
      </c>
      <c r="C265" s="27" t="s">
        <v>434</v>
      </c>
      <c r="D265" s="52">
        <v>9940.5300000000007</v>
      </c>
      <c r="E265" s="52">
        <v>0</v>
      </c>
      <c r="F265" s="29">
        <v>1</v>
      </c>
    </row>
    <row r="266" spans="1:6" x14ac:dyDescent="0.25">
      <c r="A266" s="125"/>
      <c r="B266" s="21" t="s">
        <v>288</v>
      </c>
      <c r="C266" s="27" t="s">
        <v>435</v>
      </c>
      <c r="D266" s="52">
        <v>17572.830000000002</v>
      </c>
      <c r="E266" s="52">
        <v>0</v>
      </c>
      <c r="F266" s="29">
        <v>1</v>
      </c>
    </row>
    <row r="267" spans="1:6" x14ac:dyDescent="0.25">
      <c r="A267" s="125"/>
      <c r="B267" s="21" t="s">
        <v>291</v>
      </c>
      <c r="C267" s="27">
        <v>11</v>
      </c>
      <c r="D267" s="52">
        <v>10855.17</v>
      </c>
      <c r="E267" s="52">
        <v>0</v>
      </c>
      <c r="F267" s="29">
        <v>5</v>
      </c>
    </row>
    <row r="268" spans="1:6" x14ac:dyDescent="0.25">
      <c r="A268" s="125"/>
      <c r="B268" s="21" t="s">
        <v>259</v>
      </c>
      <c r="C268" s="27">
        <v>14</v>
      </c>
      <c r="D268" s="52">
        <v>13679.43</v>
      </c>
      <c r="E268" s="52">
        <v>0</v>
      </c>
      <c r="F268" s="29">
        <v>1</v>
      </c>
    </row>
    <row r="269" spans="1:6" x14ac:dyDescent="0.25">
      <c r="A269" s="125"/>
      <c r="B269" s="21" t="s">
        <v>321</v>
      </c>
      <c r="C269" s="27" t="s">
        <v>345</v>
      </c>
      <c r="D269" s="52">
        <v>14596.130000000001</v>
      </c>
      <c r="E269" s="52">
        <v>0</v>
      </c>
      <c r="F269" s="29">
        <v>1</v>
      </c>
    </row>
    <row r="270" spans="1:6" x14ac:dyDescent="0.25">
      <c r="A270" s="125"/>
      <c r="B270" s="21" t="s">
        <v>270</v>
      </c>
      <c r="C270" s="27" t="s">
        <v>412</v>
      </c>
      <c r="D270" s="52">
        <v>10436.99</v>
      </c>
      <c r="E270" s="52">
        <v>0</v>
      </c>
      <c r="F270" s="29">
        <v>1</v>
      </c>
    </row>
    <row r="271" spans="1:6" x14ac:dyDescent="0.25">
      <c r="A271" s="125"/>
      <c r="B271" s="21" t="s">
        <v>287</v>
      </c>
      <c r="C271" s="27" t="s">
        <v>413</v>
      </c>
      <c r="D271" s="52">
        <v>15100.83</v>
      </c>
      <c r="E271" s="52">
        <v>0</v>
      </c>
      <c r="F271" s="29">
        <v>1</v>
      </c>
    </row>
    <row r="272" spans="1:6" x14ac:dyDescent="0.25">
      <c r="A272" s="125"/>
      <c r="B272" s="21" t="s">
        <v>261</v>
      </c>
      <c r="C272" s="27" t="s">
        <v>369</v>
      </c>
      <c r="D272" s="52">
        <v>11784.23</v>
      </c>
      <c r="E272" s="52">
        <v>0</v>
      </c>
      <c r="F272" s="29">
        <v>1</v>
      </c>
    </row>
    <row r="273" spans="1:6" x14ac:dyDescent="0.25">
      <c r="A273" s="125"/>
      <c r="B273" s="21" t="s">
        <v>257</v>
      </c>
      <c r="C273" s="27" t="s">
        <v>436</v>
      </c>
      <c r="D273" s="52">
        <v>18813.98</v>
      </c>
      <c r="E273" s="52">
        <v>0</v>
      </c>
      <c r="F273" s="29">
        <v>1</v>
      </c>
    </row>
    <row r="274" spans="1:6" x14ac:dyDescent="0.25">
      <c r="A274" s="125"/>
      <c r="B274" s="21" t="s">
        <v>265</v>
      </c>
      <c r="C274" s="44" t="s">
        <v>437</v>
      </c>
      <c r="D274" s="52">
        <v>6583.76</v>
      </c>
      <c r="E274" s="52">
        <v>0</v>
      </c>
      <c r="F274" s="29">
        <v>11</v>
      </c>
    </row>
    <row r="275" spans="1:6" x14ac:dyDescent="0.25">
      <c r="A275" s="125"/>
      <c r="B275" s="21" t="s">
        <v>268</v>
      </c>
      <c r="C275" s="27">
        <v>1</v>
      </c>
      <c r="D275" s="52">
        <v>6838.17</v>
      </c>
      <c r="E275" s="52">
        <v>0</v>
      </c>
      <c r="F275" s="29">
        <v>1</v>
      </c>
    </row>
    <row r="276" spans="1:6" x14ac:dyDescent="0.25">
      <c r="A276" s="125"/>
      <c r="B276" s="21" t="s">
        <v>315</v>
      </c>
      <c r="C276" s="44" t="s">
        <v>438</v>
      </c>
      <c r="D276" s="52">
        <v>11199.19</v>
      </c>
      <c r="E276" s="52">
        <v>0</v>
      </c>
      <c r="F276" s="29">
        <v>1</v>
      </c>
    </row>
    <row r="277" spans="1:6" x14ac:dyDescent="0.25">
      <c r="A277" s="125"/>
      <c r="B277" s="21" t="s">
        <v>314</v>
      </c>
      <c r="C277" s="27" t="s">
        <v>351</v>
      </c>
      <c r="D277" s="52">
        <v>12162.24</v>
      </c>
      <c r="E277" s="52">
        <v>0</v>
      </c>
      <c r="F277" s="29">
        <v>4</v>
      </c>
    </row>
    <row r="278" spans="1:6" x14ac:dyDescent="0.25">
      <c r="A278" s="125"/>
      <c r="B278" s="21" t="s">
        <v>304</v>
      </c>
      <c r="C278" s="27" t="s">
        <v>381</v>
      </c>
      <c r="D278" s="52">
        <v>7918.64</v>
      </c>
      <c r="E278" s="52">
        <v>0</v>
      </c>
      <c r="F278" s="29">
        <v>22</v>
      </c>
    </row>
    <row r="279" spans="1:6" x14ac:dyDescent="0.25">
      <c r="A279" s="125"/>
      <c r="B279" s="21" t="s">
        <v>100</v>
      </c>
      <c r="C279" s="27">
        <v>1</v>
      </c>
      <c r="D279" s="52">
        <v>6838.17</v>
      </c>
      <c r="E279" s="52">
        <v>0</v>
      </c>
      <c r="F279" s="29">
        <v>7</v>
      </c>
    </row>
    <row r="280" spans="1:6" x14ac:dyDescent="0.25">
      <c r="A280" s="125"/>
      <c r="B280" s="21" t="s">
        <v>302</v>
      </c>
      <c r="C280" s="27" t="s">
        <v>409</v>
      </c>
      <c r="D280" s="52">
        <v>6800.06</v>
      </c>
      <c r="E280" s="52">
        <v>0</v>
      </c>
      <c r="F280" s="29">
        <v>15</v>
      </c>
    </row>
    <row r="281" spans="1:6" x14ac:dyDescent="0.25">
      <c r="A281" s="125"/>
      <c r="B281" s="21" t="s">
        <v>102</v>
      </c>
      <c r="C281" s="27">
        <v>1</v>
      </c>
      <c r="D281" s="52">
        <v>6838.17</v>
      </c>
      <c r="E281" s="52">
        <v>0</v>
      </c>
      <c r="F281" s="29">
        <v>2</v>
      </c>
    </row>
    <row r="282" spans="1:6" x14ac:dyDescent="0.25">
      <c r="A282" s="125"/>
      <c r="B282" s="21" t="s">
        <v>256</v>
      </c>
      <c r="C282" s="27">
        <v>20</v>
      </c>
      <c r="D282" s="52">
        <v>27004.54</v>
      </c>
      <c r="E282" s="52">
        <v>0</v>
      </c>
      <c r="F282" s="29">
        <v>1</v>
      </c>
    </row>
    <row r="283" spans="1:6" x14ac:dyDescent="0.25">
      <c r="A283" s="125"/>
      <c r="B283" s="21" t="s">
        <v>252</v>
      </c>
      <c r="C283" s="27" t="s">
        <v>401</v>
      </c>
      <c r="D283" s="52">
        <v>14205.76</v>
      </c>
      <c r="E283" s="52">
        <v>0</v>
      </c>
      <c r="F283" s="29">
        <v>1</v>
      </c>
    </row>
    <row r="284" spans="1:6" x14ac:dyDescent="0.25">
      <c r="A284" s="125"/>
      <c r="B284" s="21" t="s">
        <v>278</v>
      </c>
      <c r="C284" s="27" t="s">
        <v>346</v>
      </c>
      <c r="D284" s="52">
        <v>16496.48</v>
      </c>
      <c r="E284" s="52">
        <v>0</v>
      </c>
      <c r="F284" s="29">
        <v>1</v>
      </c>
    </row>
    <row r="285" spans="1:6" x14ac:dyDescent="0.25">
      <c r="A285" s="125"/>
      <c r="B285" s="21" t="s">
        <v>303</v>
      </c>
      <c r="C285" s="27" t="s">
        <v>362</v>
      </c>
      <c r="D285" s="52">
        <v>17030.02</v>
      </c>
      <c r="E285" s="52">
        <v>0</v>
      </c>
      <c r="F285" s="29">
        <v>1</v>
      </c>
    </row>
    <row r="286" spans="1:6" x14ac:dyDescent="0.25">
      <c r="A286" s="125"/>
      <c r="B286" s="21" t="s">
        <v>313</v>
      </c>
      <c r="C286" s="27" t="s">
        <v>439</v>
      </c>
      <c r="D286" s="52">
        <v>19096.2</v>
      </c>
      <c r="E286" s="52">
        <v>0</v>
      </c>
      <c r="F286" s="29">
        <v>1</v>
      </c>
    </row>
    <row r="287" spans="1:6" x14ac:dyDescent="0.25">
      <c r="A287" s="125"/>
      <c r="B287" s="21" t="s">
        <v>545</v>
      </c>
      <c r="C287" s="27" t="s">
        <v>546</v>
      </c>
      <c r="D287" s="52">
        <v>16052</v>
      </c>
      <c r="E287" s="52">
        <v>0</v>
      </c>
      <c r="F287" s="29">
        <v>1</v>
      </c>
    </row>
    <row r="288" spans="1:6" x14ac:dyDescent="0.25">
      <c r="A288" s="125"/>
      <c r="B288" s="21" t="s">
        <v>251</v>
      </c>
      <c r="C288" s="27" t="s">
        <v>362</v>
      </c>
      <c r="D288" s="52">
        <v>17030.02</v>
      </c>
      <c r="E288" s="52">
        <v>0</v>
      </c>
      <c r="F288" s="29">
        <v>1</v>
      </c>
    </row>
    <row r="289" spans="1:6" x14ac:dyDescent="0.25">
      <c r="A289" s="125"/>
      <c r="B289" s="21" t="s">
        <v>269</v>
      </c>
      <c r="C289" s="44" t="s">
        <v>400</v>
      </c>
      <c r="D289" s="52">
        <v>8793.11</v>
      </c>
      <c r="E289" s="52">
        <v>0</v>
      </c>
      <c r="F289" s="29">
        <v>2</v>
      </c>
    </row>
    <row r="290" spans="1:6" x14ac:dyDescent="0.25">
      <c r="A290" s="125"/>
      <c r="B290" s="21" t="s">
        <v>317</v>
      </c>
      <c r="C290" s="27">
        <v>8</v>
      </c>
      <c r="D290" s="52">
        <v>9446.130000000001</v>
      </c>
      <c r="E290" s="52">
        <v>0</v>
      </c>
      <c r="F290" s="29">
        <v>1</v>
      </c>
    </row>
    <row r="291" spans="1:6" x14ac:dyDescent="0.25">
      <c r="A291" s="125"/>
      <c r="B291" s="21" t="s">
        <v>318</v>
      </c>
      <c r="C291" s="27">
        <v>1</v>
      </c>
      <c r="D291" s="52">
        <v>6838.17</v>
      </c>
      <c r="E291" s="52">
        <v>0</v>
      </c>
      <c r="F291" s="29">
        <v>2</v>
      </c>
    </row>
    <row r="292" spans="1:6" x14ac:dyDescent="0.25">
      <c r="A292" s="125"/>
      <c r="B292" s="21" t="s">
        <v>323</v>
      </c>
      <c r="C292" s="27">
        <v>8</v>
      </c>
      <c r="D292" s="52">
        <v>9446.130000000001</v>
      </c>
      <c r="E292" s="52">
        <v>0</v>
      </c>
      <c r="F292" s="29">
        <v>3</v>
      </c>
    </row>
    <row r="293" spans="1:6" x14ac:dyDescent="0.25">
      <c r="A293" s="125"/>
      <c r="B293" s="21" t="s">
        <v>306</v>
      </c>
      <c r="C293" s="32" t="s">
        <v>440</v>
      </c>
      <c r="D293" s="52">
        <v>11764.66</v>
      </c>
      <c r="E293" s="52">
        <v>0</v>
      </c>
      <c r="F293" s="29">
        <v>1</v>
      </c>
    </row>
    <row r="294" spans="1:6" x14ac:dyDescent="0.25">
      <c r="A294" s="125"/>
      <c r="B294" s="21" t="s">
        <v>307</v>
      </c>
      <c r="C294" s="50" t="s">
        <v>418</v>
      </c>
      <c r="D294" s="52">
        <v>13153.1</v>
      </c>
      <c r="E294" s="52">
        <v>0</v>
      </c>
      <c r="F294" s="29">
        <v>1</v>
      </c>
    </row>
    <row r="295" spans="1:6" x14ac:dyDescent="0.25">
      <c r="A295" s="125"/>
      <c r="B295" s="21" t="s">
        <v>294</v>
      </c>
      <c r="C295" s="44" t="s">
        <v>441</v>
      </c>
      <c r="D295" s="52">
        <v>9143.31</v>
      </c>
      <c r="E295" s="52">
        <v>0</v>
      </c>
      <c r="F295" s="29">
        <v>1</v>
      </c>
    </row>
    <row r="296" spans="1:6" x14ac:dyDescent="0.25">
      <c r="A296" s="125"/>
      <c r="B296" s="21" t="s">
        <v>273</v>
      </c>
      <c r="C296" s="44" t="s">
        <v>442</v>
      </c>
      <c r="D296" s="52">
        <v>6548.74</v>
      </c>
      <c r="E296" s="52">
        <v>0</v>
      </c>
      <c r="F296" s="29">
        <v>4</v>
      </c>
    </row>
    <row r="297" spans="1:6" x14ac:dyDescent="0.25">
      <c r="A297" s="125"/>
      <c r="B297" s="21" t="s">
        <v>275</v>
      </c>
      <c r="C297" s="27">
        <v>1</v>
      </c>
      <c r="D297" s="52">
        <v>6838.17</v>
      </c>
      <c r="E297" s="52">
        <v>0</v>
      </c>
      <c r="F297" s="29">
        <v>1</v>
      </c>
    </row>
    <row r="298" spans="1:6" x14ac:dyDescent="0.25">
      <c r="A298" s="125"/>
      <c r="B298" s="21" t="s">
        <v>271</v>
      </c>
      <c r="C298" s="27" t="s">
        <v>374</v>
      </c>
      <c r="D298" s="52">
        <v>8431.58</v>
      </c>
      <c r="E298" s="52">
        <v>0</v>
      </c>
      <c r="F298" s="29">
        <v>1</v>
      </c>
    </row>
    <row r="299" spans="1:6" x14ac:dyDescent="0.25">
      <c r="A299" s="125"/>
      <c r="B299" s="21" t="s">
        <v>272</v>
      </c>
      <c r="C299" s="27" t="s">
        <v>381</v>
      </c>
      <c r="D299" s="52">
        <v>7918.64</v>
      </c>
      <c r="E299" s="52">
        <v>0</v>
      </c>
      <c r="F299" s="29">
        <v>1</v>
      </c>
    </row>
    <row r="300" spans="1:6" x14ac:dyDescent="0.25">
      <c r="A300" s="125"/>
      <c r="B300" s="21" t="s">
        <v>299</v>
      </c>
      <c r="C300" s="27" t="s">
        <v>430</v>
      </c>
      <c r="D300" s="52">
        <v>7464.41</v>
      </c>
      <c r="E300" s="52">
        <v>0</v>
      </c>
      <c r="F300" s="29">
        <v>1</v>
      </c>
    </row>
    <row r="301" spans="1:6" x14ac:dyDescent="0.25">
      <c r="A301" s="125"/>
      <c r="B301" s="21" t="s">
        <v>295</v>
      </c>
      <c r="C301" s="44" t="s">
        <v>441</v>
      </c>
      <c r="D301" s="52">
        <v>9143.31</v>
      </c>
      <c r="E301" s="52">
        <v>0</v>
      </c>
      <c r="F301" s="29">
        <v>1</v>
      </c>
    </row>
    <row r="302" spans="1:6" x14ac:dyDescent="0.25">
      <c r="A302" s="125"/>
      <c r="B302" s="21" t="s">
        <v>298</v>
      </c>
      <c r="C302" s="44" t="s">
        <v>400</v>
      </c>
      <c r="D302" s="52">
        <v>8793.11</v>
      </c>
      <c r="E302" s="52">
        <v>0</v>
      </c>
      <c r="F302" s="29">
        <v>3</v>
      </c>
    </row>
    <row r="303" spans="1:6" x14ac:dyDescent="0.25">
      <c r="A303" s="125"/>
      <c r="B303" s="21" t="s">
        <v>300</v>
      </c>
      <c r="C303" s="27" t="s">
        <v>374</v>
      </c>
      <c r="D303" s="52">
        <v>8431.58</v>
      </c>
      <c r="E303" s="52">
        <v>0</v>
      </c>
      <c r="F303" s="29">
        <v>1</v>
      </c>
    </row>
    <row r="304" spans="1:6" x14ac:dyDescent="0.25">
      <c r="A304" s="125"/>
      <c r="B304" s="21" t="s">
        <v>305</v>
      </c>
      <c r="C304" s="44" t="s">
        <v>400</v>
      </c>
      <c r="D304" s="52">
        <v>8793.11</v>
      </c>
      <c r="E304" s="52">
        <v>0</v>
      </c>
      <c r="F304" s="29">
        <v>1</v>
      </c>
    </row>
    <row r="305" spans="1:6" x14ac:dyDescent="0.25">
      <c r="A305" s="125"/>
      <c r="B305" s="21" t="s">
        <v>296</v>
      </c>
      <c r="C305" s="44" t="s">
        <v>441</v>
      </c>
      <c r="D305" s="52">
        <v>9143.31</v>
      </c>
      <c r="E305" s="52">
        <v>0</v>
      </c>
      <c r="F305" s="29">
        <v>1</v>
      </c>
    </row>
    <row r="306" spans="1:6" x14ac:dyDescent="0.25">
      <c r="A306" s="125"/>
      <c r="B306" s="21" t="s">
        <v>297</v>
      </c>
      <c r="C306" s="44" t="s">
        <v>400</v>
      </c>
      <c r="D306" s="52">
        <v>8793.11</v>
      </c>
      <c r="E306" s="52">
        <v>0</v>
      </c>
      <c r="F306" s="29">
        <v>1</v>
      </c>
    </row>
    <row r="307" spans="1:6" x14ac:dyDescent="0.25">
      <c r="A307" s="125"/>
      <c r="B307" s="21" t="s">
        <v>301</v>
      </c>
      <c r="C307" s="27" t="s">
        <v>338</v>
      </c>
      <c r="D307" s="52">
        <v>7464.41</v>
      </c>
      <c r="E307" s="52">
        <v>0</v>
      </c>
      <c r="F307" s="29">
        <v>2</v>
      </c>
    </row>
    <row r="308" spans="1:6" x14ac:dyDescent="0.25">
      <c r="A308" s="125"/>
      <c r="B308" s="21" t="s">
        <v>29</v>
      </c>
      <c r="C308" s="40" t="s">
        <v>443</v>
      </c>
      <c r="D308" s="52">
        <v>7860.96</v>
      </c>
      <c r="E308" s="52">
        <v>0</v>
      </c>
      <c r="F308" s="29">
        <v>1</v>
      </c>
    </row>
    <row r="309" spans="1:6" x14ac:dyDescent="0.25">
      <c r="A309" s="125"/>
      <c r="B309" s="21" t="s">
        <v>293</v>
      </c>
      <c r="C309" s="27" t="s">
        <v>441</v>
      </c>
      <c r="D309" s="52">
        <v>9059.880000000001</v>
      </c>
      <c r="E309" s="52">
        <v>0</v>
      </c>
      <c r="F309" s="29">
        <v>2</v>
      </c>
    </row>
    <row r="310" spans="1:6" x14ac:dyDescent="0.25">
      <c r="A310" s="125"/>
      <c r="B310" s="21" t="s">
        <v>279</v>
      </c>
      <c r="C310" s="27" t="s">
        <v>361</v>
      </c>
      <c r="D310" s="52">
        <v>11761.57</v>
      </c>
      <c r="E310" s="52">
        <v>0</v>
      </c>
      <c r="F310" s="29">
        <v>2</v>
      </c>
    </row>
    <row r="311" spans="1:6" x14ac:dyDescent="0.25">
      <c r="A311" s="125"/>
      <c r="B311" s="21" t="s">
        <v>312</v>
      </c>
      <c r="C311" s="27">
        <v>1</v>
      </c>
      <c r="D311" s="52">
        <v>6838.17</v>
      </c>
      <c r="E311" s="52">
        <v>0</v>
      </c>
      <c r="F311" s="29">
        <v>1</v>
      </c>
    </row>
    <row r="312" spans="1:6" x14ac:dyDescent="0.25">
      <c r="A312" s="125"/>
      <c r="B312" s="21" t="s">
        <v>263</v>
      </c>
      <c r="C312" s="27" t="s">
        <v>400</v>
      </c>
      <c r="D312" s="52">
        <v>8793.11</v>
      </c>
      <c r="E312" s="52">
        <v>0</v>
      </c>
      <c r="F312" s="29">
        <v>2</v>
      </c>
    </row>
    <row r="313" spans="1:6" x14ac:dyDescent="0.25">
      <c r="A313" s="125"/>
      <c r="B313" s="21" t="s">
        <v>276</v>
      </c>
      <c r="C313" s="27" t="s">
        <v>400</v>
      </c>
      <c r="D313" s="52">
        <v>8794.14</v>
      </c>
      <c r="E313" s="52">
        <v>0</v>
      </c>
      <c r="F313" s="29">
        <v>1</v>
      </c>
    </row>
    <row r="314" spans="1:6" x14ac:dyDescent="0.25">
      <c r="A314" s="125"/>
      <c r="B314" s="21" t="s">
        <v>277</v>
      </c>
      <c r="C314" s="27">
        <v>1</v>
      </c>
      <c r="D314" s="52">
        <v>6838.17</v>
      </c>
      <c r="E314" s="52">
        <v>0</v>
      </c>
      <c r="F314" s="29">
        <v>1</v>
      </c>
    </row>
    <row r="315" spans="1:6" x14ac:dyDescent="0.25">
      <c r="A315" s="125"/>
      <c r="B315" s="21" t="s">
        <v>274</v>
      </c>
      <c r="C315" s="27" t="s">
        <v>338</v>
      </c>
      <c r="D315" s="52">
        <v>7464.41</v>
      </c>
      <c r="E315" s="52">
        <v>0</v>
      </c>
      <c r="F315" s="29">
        <v>1</v>
      </c>
    </row>
    <row r="316" spans="1:6" x14ac:dyDescent="0.25">
      <c r="A316" s="125"/>
      <c r="B316" s="21" t="s">
        <v>267</v>
      </c>
      <c r="C316" s="44" t="s">
        <v>441</v>
      </c>
      <c r="D316" s="52">
        <v>9143.31</v>
      </c>
      <c r="E316" s="52">
        <v>0</v>
      </c>
      <c r="F316" s="29">
        <v>1</v>
      </c>
    </row>
    <row r="317" spans="1:6" x14ac:dyDescent="0.25">
      <c r="A317" s="125"/>
      <c r="B317" s="21" t="s">
        <v>309</v>
      </c>
      <c r="C317" s="27" t="s">
        <v>444</v>
      </c>
      <c r="D317" s="52">
        <v>7750.75</v>
      </c>
      <c r="E317" s="52">
        <v>0</v>
      </c>
      <c r="F317" s="29">
        <v>1</v>
      </c>
    </row>
    <row r="318" spans="1:6" x14ac:dyDescent="0.25">
      <c r="A318" s="125"/>
      <c r="B318" s="21" t="s">
        <v>310</v>
      </c>
      <c r="C318" s="27">
        <v>1</v>
      </c>
      <c r="D318" s="52">
        <v>6838.17</v>
      </c>
      <c r="E318" s="52">
        <v>0</v>
      </c>
      <c r="F318" s="29">
        <v>1</v>
      </c>
    </row>
    <row r="319" spans="1:6" x14ac:dyDescent="0.25">
      <c r="A319" s="125"/>
      <c r="B319" s="21" t="s">
        <v>254</v>
      </c>
      <c r="C319" s="27" t="s">
        <v>409</v>
      </c>
      <c r="D319" s="52">
        <v>6800.06</v>
      </c>
      <c r="E319" s="52">
        <v>0</v>
      </c>
      <c r="F319" s="29">
        <v>2</v>
      </c>
    </row>
    <row r="320" spans="1:6" x14ac:dyDescent="0.25">
      <c r="A320" s="125"/>
      <c r="B320" s="21" t="s">
        <v>255</v>
      </c>
      <c r="C320" s="27" t="s">
        <v>409</v>
      </c>
      <c r="D320" s="52">
        <v>6550.8</v>
      </c>
      <c r="E320" s="52">
        <v>0</v>
      </c>
      <c r="F320" s="29">
        <v>1</v>
      </c>
    </row>
    <row r="321" spans="1:6" ht="15.75" thickBot="1" x14ac:dyDescent="0.3">
      <c r="A321" s="125"/>
      <c r="B321" s="21" t="s">
        <v>266</v>
      </c>
      <c r="C321" s="44" t="s">
        <v>441</v>
      </c>
      <c r="D321" s="52">
        <v>9143.31</v>
      </c>
      <c r="E321" s="52">
        <v>0</v>
      </c>
      <c r="F321" s="53">
        <v>1</v>
      </c>
    </row>
    <row r="322" spans="1:6" ht="15.75" thickBot="1" x14ac:dyDescent="0.3">
      <c r="A322" s="19"/>
      <c r="C322" s="20"/>
      <c r="E322" s="20" t="s">
        <v>30</v>
      </c>
      <c r="F322" s="54">
        <f>SUM(F242:F321)</f>
        <v>179</v>
      </c>
    </row>
    <row r="323" spans="1:6" x14ac:dyDescent="0.25">
      <c r="A323" s="125" t="s">
        <v>324</v>
      </c>
      <c r="B323" s="21" t="s">
        <v>237</v>
      </c>
      <c r="C323" s="26" t="s">
        <v>427</v>
      </c>
      <c r="D323" s="52">
        <v>14322.15</v>
      </c>
      <c r="E323" s="52">
        <v>0</v>
      </c>
      <c r="F323" s="28">
        <v>1</v>
      </c>
    </row>
    <row r="324" spans="1:6" x14ac:dyDescent="0.25">
      <c r="A324" s="125"/>
      <c r="B324" s="21" t="s">
        <v>332</v>
      </c>
      <c r="C324" s="27" t="s">
        <v>427</v>
      </c>
      <c r="D324" s="61">
        <v>13905</v>
      </c>
      <c r="E324" s="52">
        <v>0</v>
      </c>
      <c r="F324" s="29">
        <v>23</v>
      </c>
    </row>
    <row r="325" spans="1:6" x14ac:dyDescent="0.25">
      <c r="A325" s="125"/>
      <c r="B325" s="21" t="s">
        <v>331</v>
      </c>
      <c r="C325" s="27" t="s">
        <v>427</v>
      </c>
      <c r="D325" s="52">
        <v>14322.15</v>
      </c>
      <c r="E325" s="52">
        <v>0</v>
      </c>
      <c r="F325" s="29">
        <v>1</v>
      </c>
    </row>
    <row r="326" spans="1:6" x14ac:dyDescent="0.25">
      <c r="A326" s="125"/>
      <c r="B326" s="21" t="s">
        <v>325</v>
      </c>
      <c r="C326" s="27" t="s">
        <v>428</v>
      </c>
      <c r="D326" s="52">
        <v>49388.5</v>
      </c>
      <c r="E326" s="52">
        <v>0</v>
      </c>
      <c r="F326" s="29">
        <v>1</v>
      </c>
    </row>
    <row r="327" spans="1:6" x14ac:dyDescent="0.25">
      <c r="A327" s="125"/>
      <c r="B327" s="21" t="s">
        <v>333</v>
      </c>
      <c r="C327" s="27">
        <v>20</v>
      </c>
      <c r="D327" s="52">
        <v>27004.54</v>
      </c>
      <c r="E327" s="52">
        <v>0</v>
      </c>
      <c r="F327" s="29">
        <v>1</v>
      </c>
    </row>
    <row r="328" spans="1:6" x14ac:dyDescent="0.25">
      <c r="A328" s="125"/>
      <c r="B328" s="21" t="s">
        <v>326</v>
      </c>
      <c r="C328" s="26" t="s">
        <v>427</v>
      </c>
      <c r="D328" s="61">
        <v>13905</v>
      </c>
      <c r="E328" s="52">
        <v>0</v>
      </c>
      <c r="F328" s="29">
        <v>90</v>
      </c>
    </row>
    <row r="329" spans="1:6" x14ac:dyDescent="0.25">
      <c r="A329" s="125"/>
      <c r="B329" s="21" t="s">
        <v>330</v>
      </c>
      <c r="C329" s="27" t="s">
        <v>354</v>
      </c>
      <c r="D329" s="52">
        <v>19537.04</v>
      </c>
      <c r="E329" s="52">
        <v>0</v>
      </c>
      <c r="F329" s="29">
        <v>1</v>
      </c>
    </row>
    <row r="330" spans="1:6" x14ac:dyDescent="0.25">
      <c r="A330" s="125"/>
      <c r="B330" s="21" t="s">
        <v>329</v>
      </c>
      <c r="C330" s="51" t="s">
        <v>427</v>
      </c>
      <c r="D330" s="52">
        <v>14322.15</v>
      </c>
      <c r="E330" s="52">
        <v>0</v>
      </c>
      <c r="F330" s="29">
        <v>2</v>
      </c>
    </row>
    <row r="331" spans="1:6" x14ac:dyDescent="0.25">
      <c r="A331" s="125"/>
      <c r="B331" s="21" t="s">
        <v>328</v>
      </c>
      <c r="C331" s="27" t="s">
        <v>429</v>
      </c>
      <c r="D331" s="52">
        <v>16307.99</v>
      </c>
      <c r="E331" s="52">
        <v>0</v>
      </c>
      <c r="F331" s="29">
        <v>2</v>
      </c>
    </row>
    <row r="332" spans="1:6" ht="15.75" thickBot="1" x14ac:dyDescent="0.3">
      <c r="A332" s="125"/>
      <c r="B332" s="21" t="s">
        <v>327</v>
      </c>
      <c r="C332" s="27" t="s">
        <v>427</v>
      </c>
      <c r="D332" s="52">
        <v>14322.15</v>
      </c>
      <c r="E332" s="52">
        <v>0</v>
      </c>
      <c r="F332" s="53">
        <v>2</v>
      </c>
    </row>
    <row r="333" spans="1:6" ht="15.75" thickBot="1" x14ac:dyDescent="0.3">
      <c r="A333" s="19"/>
      <c r="C333" s="20"/>
      <c r="E333" s="20" t="s">
        <v>30</v>
      </c>
      <c r="F333" s="54">
        <f>SUM(F323:F332)</f>
        <v>124</v>
      </c>
    </row>
    <row r="334" spans="1:6" ht="15.75" thickBot="1" x14ac:dyDescent="0.3">
      <c r="A334" s="19"/>
      <c r="B334" s="19"/>
      <c r="C334" s="19"/>
      <c r="D334" s="19"/>
      <c r="E334" s="19"/>
      <c r="F334" s="19"/>
    </row>
    <row r="335" spans="1:6" ht="15.75" thickBot="1" x14ac:dyDescent="0.3">
      <c r="A335" s="19"/>
      <c r="C335" s="20"/>
      <c r="E335" s="20" t="s">
        <v>334</v>
      </c>
      <c r="F335" s="62">
        <f>13+10+18+5+23+80+37+81+62+7+56+179+124</f>
        <v>695</v>
      </c>
    </row>
  </sheetData>
  <mergeCells count="15">
    <mergeCell ref="A34:A38"/>
    <mergeCell ref="A1:F1"/>
    <mergeCell ref="A4:F4"/>
    <mergeCell ref="A7:A8"/>
    <mergeCell ref="A10:A18"/>
    <mergeCell ref="A20:A32"/>
    <mergeCell ref="A217:A240"/>
    <mergeCell ref="A242:A321"/>
    <mergeCell ref="A323:A332"/>
    <mergeCell ref="A40:A55"/>
    <mergeCell ref="A57:A100"/>
    <mergeCell ref="A102:A126"/>
    <mergeCell ref="A128:A171"/>
    <mergeCell ref="A173:A208"/>
    <mergeCell ref="A210:A215"/>
  </mergeCells>
  <pageMargins left="0.7" right="0.7" top="0.75" bottom="0.75" header="0.3" footer="0.3"/>
  <pageSetup orientation="portrait" verticalDpi="0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H25"/>
  <sheetViews>
    <sheetView workbookViewId="0">
      <selection activeCell="A9" sqref="A9"/>
    </sheetView>
  </sheetViews>
  <sheetFormatPr baseColWidth="10" defaultRowHeight="15" x14ac:dyDescent="0.25"/>
  <cols>
    <col min="1" max="1" width="62.42578125" customWidth="1"/>
    <col min="2" max="2" width="18.42578125" customWidth="1"/>
    <col min="3" max="3" width="16.5703125" customWidth="1"/>
    <col min="4" max="4" width="14.7109375" customWidth="1"/>
    <col min="5" max="5" width="17.7109375" customWidth="1"/>
    <col min="6" max="6" width="13.7109375" customWidth="1"/>
    <col min="7" max="7" width="14.28515625" customWidth="1"/>
    <col min="8" max="8" width="17.28515625" customWidth="1"/>
  </cols>
  <sheetData>
    <row r="1" spans="1:8" x14ac:dyDescent="0.25">
      <c r="A1" s="118" t="s">
        <v>9</v>
      </c>
      <c r="B1" s="118"/>
      <c r="C1" s="118"/>
      <c r="D1" s="118"/>
      <c r="E1" s="118"/>
      <c r="F1" s="118"/>
      <c r="G1" s="118"/>
      <c r="H1" s="118"/>
    </row>
    <row r="2" spans="1:8" x14ac:dyDescent="0.25">
      <c r="A2" s="118"/>
      <c r="B2" s="118"/>
      <c r="C2" s="118"/>
      <c r="D2" s="118"/>
      <c r="E2" s="118"/>
      <c r="F2" s="118"/>
      <c r="G2" s="118"/>
      <c r="H2" s="118"/>
    </row>
    <row r="3" spans="1:8" x14ac:dyDescent="0.25">
      <c r="A3" s="118"/>
      <c r="B3" s="118"/>
      <c r="C3" s="118"/>
      <c r="D3" s="118"/>
      <c r="E3" s="118"/>
      <c r="F3" s="118"/>
      <c r="G3" s="118"/>
      <c r="H3" s="118"/>
    </row>
    <row r="4" spans="1:8" x14ac:dyDescent="0.25">
      <c r="A4" s="118"/>
      <c r="B4" s="118"/>
      <c r="C4" s="118"/>
      <c r="D4" s="118"/>
      <c r="E4" s="118"/>
      <c r="F4" s="118"/>
      <c r="G4" s="118"/>
      <c r="H4" s="118"/>
    </row>
    <row r="5" spans="1:8" x14ac:dyDescent="0.25">
      <c r="A5" s="118"/>
      <c r="B5" s="118"/>
      <c r="C5" s="118"/>
      <c r="D5" s="118"/>
      <c r="E5" s="118"/>
      <c r="F5" s="118"/>
      <c r="G5" s="118"/>
      <c r="H5" s="118"/>
    </row>
    <row r="6" spans="1:8" x14ac:dyDescent="0.25">
      <c r="A6" s="120" t="s">
        <v>557</v>
      </c>
      <c r="B6" s="120"/>
      <c r="C6" s="120"/>
      <c r="D6" s="120"/>
      <c r="E6" s="120"/>
      <c r="F6" s="120"/>
      <c r="G6" s="120"/>
      <c r="H6" s="120"/>
    </row>
    <row r="7" spans="1:8" x14ac:dyDescent="0.25">
      <c r="A7" s="120"/>
      <c r="B7" s="120"/>
      <c r="C7" s="120"/>
      <c r="D7" s="120"/>
      <c r="E7" s="120"/>
      <c r="F7" s="120"/>
      <c r="G7" s="120"/>
      <c r="H7" s="120"/>
    </row>
    <row r="8" spans="1:8" ht="18.75" thickBot="1" x14ac:dyDescent="0.3">
      <c r="A8" s="66"/>
      <c r="B8" s="66"/>
      <c r="C8" s="66"/>
      <c r="D8" s="66"/>
      <c r="E8" s="66"/>
      <c r="F8" s="66"/>
      <c r="G8" s="66"/>
      <c r="H8" s="66"/>
    </row>
    <row r="9" spans="1:8" ht="18.75" thickBot="1" x14ac:dyDescent="0.3">
      <c r="A9" s="66"/>
      <c r="B9" s="128" t="s">
        <v>19</v>
      </c>
      <c r="C9" s="129"/>
      <c r="D9" s="128" t="s">
        <v>20</v>
      </c>
      <c r="E9" s="129"/>
      <c r="F9" s="66"/>
      <c r="G9" s="66"/>
      <c r="H9" s="66"/>
    </row>
    <row r="10" spans="1:8" ht="29.25" thickBot="1" x14ac:dyDescent="0.3">
      <c r="A10" s="133"/>
      <c r="B10" s="134" t="s">
        <v>1</v>
      </c>
      <c r="C10" s="134" t="s">
        <v>0</v>
      </c>
      <c r="D10" s="134" t="s">
        <v>21</v>
      </c>
      <c r="E10" s="134" t="s">
        <v>22</v>
      </c>
      <c r="F10" s="135" t="s">
        <v>2</v>
      </c>
      <c r="G10" s="135" t="s">
        <v>3</v>
      </c>
      <c r="H10" s="135" t="s">
        <v>4</v>
      </c>
    </row>
    <row r="11" spans="1:8" ht="16.5" thickBot="1" x14ac:dyDescent="0.3">
      <c r="A11" s="136" t="s">
        <v>555</v>
      </c>
      <c r="B11" s="137"/>
      <c r="C11" s="137"/>
      <c r="D11" s="137"/>
      <c r="E11" s="137"/>
      <c r="F11" s="137"/>
      <c r="G11" s="137"/>
      <c r="H11" s="138"/>
    </row>
    <row r="12" spans="1:8" x14ac:dyDescent="0.25">
      <c r="A12" s="5" t="s">
        <v>6</v>
      </c>
      <c r="B12" s="5">
        <v>12</v>
      </c>
      <c r="C12" s="5">
        <v>1</v>
      </c>
      <c r="D12" s="5">
        <v>0</v>
      </c>
      <c r="E12" s="5">
        <v>13</v>
      </c>
      <c r="F12" s="6">
        <v>0</v>
      </c>
      <c r="G12" s="6">
        <v>13</v>
      </c>
      <c r="H12" s="6">
        <v>13</v>
      </c>
    </row>
    <row r="13" spans="1:8" x14ac:dyDescent="0.25">
      <c r="A13" s="7" t="s">
        <v>5</v>
      </c>
      <c r="B13" s="7">
        <v>3</v>
      </c>
      <c r="C13" s="7">
        <v>7</v>
      </c>
      <c r="D13" s="7">
        <v>3</v>
      </c>
      <c r="E13" s="7">
        <v>7</v>
      </c>
      <c r="F13" s="8">
        <v>1</v>
      </c>
      <c r="G13" s="6">
        <v>10</v>
      </c>
      <c r="H13" s="6">
        <v>11</v>
      </c>
    </row>
    <row r="14" spans="1:8" x14ac:dyDescent="0.25">
      <c r="A14" s="7" t="s">
        <v>7</v>
      </c>
      <c r="B14" s="7">
        <v>12</v>
      </c>
      <c r="C14" s="7">
        <v>6</v>
      </c>
      <c r="D14" s="7">
        <v>3</v>
      </c>
      <c r="E14" s="7">
        <v>15</v>
      </c>
      <c r="F14" s="8">
        <v>1</v>
      </c>
      <c r="G14" s="6">
        <v>18</v>
      </c>
      <c r="H14" s="6">
        <v>19</v>
      </c>
    </row>
    <row r="15" spans="1:8" x14ac:dyDescent="0.25">
      <c r="A15" s="7" t="s">
        <v>11</v>
      </c>
      <c r="B15" s="7">
        <v>4</v>
      </c>
      <c r="C15" s="7">
        <v>1</v>
      </c>
      <c r="D15" s="7">
        <v>0</v>
      </c>
      <c r="E15" s="7">
        <v>5</v>
      </c>
      <c r="F15" s="8">
        <v>0</v>
      </c>
      <c r="G15" s="6">
        <v>5</v>
      </c>
      <c r="H15" s="6">
        <v>5</v>
      </c>
    </row>
    <row r="16" spans="1:8" x14ac:dyDescent="0.25">
      <c r="A16" s="7" t="s">
        <v>12</v>
      </c>
      <c r="B16" s="7">
        <v>15</v>
      </c>
      <c r="C16" s="7">
        <v>9</v>
      </c>
      <c r="D16" s="7">
        <v>7</v>
      </c>
      <c r="E16" s="7">
        <v>17</v>
      </c>
      <c r="F16" s="8">
        <v>0</v>
      </c>
      <c r="G16" s="6">
        <v>24</v>
      </c>
      <c r="H16" s="6">
        <v>24</v>
      </c>
    </row>
    <row r="17" spans="1:8" x14ac:dyDescent="0.25">
      <c r="A17" s="7" t="s">
        <v>8</v>
      </c>
      <c r="B17" s="7">
        <v>11</v>
      </c>
      <c r="C17" s="7">
        <v>69</v>
      </c>
      <c r="D17" s="7">
        <v>39</v>
      </c>
      <c r="E17" s="7">
        <v>41</v>
      </c>
      <c r="F17" s="8">
        <v>2</v>
      </c>
      <c r="G17" s="6">
        <v>80</v>
      </c>
      <c r="H17" s="6">
        <v>82</v>
      </c>
    </row>
    <row r="18" spans="1:8" x14ac:dyDescent="0.25">
      <c r="A18" s="7" t="s">
        <v>13</v>
      </c>
      <c r="B18" s="7">
        <v>19</v>
      </c>
      <c r="C18" s="7">
        <v>18</v>
      </c>
      <c r="D18" s="7">
        <v>16</v>
      </c>
      <c r="E18" s="7">
        <v>21</v>
      </c>
      <c r="F18" s="8">
        <v>1</v>
      </c>
      <c r="G18" s="6">
        <v>37</v>
      </c>
      <c r="H18" s="6">
        <v>38</v>
      </c>
    </row>
    <row r="19" spans="1:8" x14ac:dyDescent="0.25">
      <c r="A19" s="12" t="s">
        <v>14</v>
      </c>
      <c r="B19" s="12">
        <v>9</v>
      </c>
      <c r="C19" s="12">
        <v>71</v>
      </c>
      <c r="D19" s="12">
        <v>41</v>
      </c>
      <c r="E19" s="12">
        <v>39</v>
      </c>
      <c r="F19" s="13">
        <v>6</v>
      </c>
      <c r="G19" s="6">
        <v>80</v>
      </c>
      <c r="H19" s="6">
        <v>86</v>
      </c>
    </row>
    <row r="20" spans="1:8" x14ac:dyDescent="0.25">
      <c r="A20" s="12" t="s">
        <v>15</v>
      </c>
      <c r="B20" s="12">
        <v>20</v>
      </c>
      <c r="C20" s="12">
        <v>43</v>
      </c>
      <c r="D20" s="12">
        <v>28</v>
      </c>
      <c r="E20" s="12">
        <v>35</v>
      </c>
      <c r="F20" s="13">
        <v>0</v>
      </c>
      <c r="G20" s="6">
        <v>63</v>
      </c>
      <c r="H20" s="6">
        <v>63</v>
      </c>
    </row>
    <row r="21" spans="1:8" x14ac:dyDescent="0.25">
      <c r="A21" s="7" t="s">
        <v>16</v>
      </c>
      <c r="B21" s="7">
        <v>4</v>
      </c>
      <c r="C21" s="7">
        <v>3</v>
      </c>
      <c r="D21" s="7">
        <v>1</v>
      </c>
      <c r="E21" s="7">
        <v>6</v>
      </c>
      <c r="F21" s="8">
        <v>1</v>
      </c>
      <c r="G21" s="6">
        <v>7</v>
      </c>
      <c r="H21" s="6">
        <v>8</v>
      </c>
    </row>
    <row r="22" spans="1:8" x14ac:dyDescent="0.25">
      <c r="A22" s="7" t="s">
        <v>451</v>
      </c>
      <c r="B22" s="7">
        <v>6</v>
      </c>
      <c r="C22" s="7">
        <v>49</v>
      </c>
      <c r="D22" s="7">
        <v>30</v>
      </c>
      <c r="E22" s="7">
        <v>25</v>
      </c>
      <c r="F22" s="8">
        <v>3</v>
      </c>
      <c r="G22" s="6">
        <v>55</v>
      </c>
      <c r="H22" s="6">
        <v>58</v>
      </c>
    </row>
    <row r="23" spans="1:8" x14ac:dyDescent="0.25">
      <c r="A23" s="7" t="s">
        <v>17</v>
      </c>
      <c r="B23" s="7">
        <v>25</v>
      </c>
      <c r="C23" s="7">
        <v>154</v>
      </c>
      <c r="D23" s="7">
        <v>123</v>
      </c>
      <c r="E23" s="7">
        <v>56</v>
      </c>
      <c r="F23" s="8">
        <v>2</v>
      </c>
      <c r="G23" s="6">
        <v>179</v>
      </c>
      <c r="H23" s="6">
        <v>181</v>
      </c>
    </row>
    <row r="24" spans="1:8" ht="15.75" thickBot="1" x14ac:dyDescent="0.3">
      <c r="A24" s="7" t="s">
        <v>18</v>
      </c>
      <c r="B24" s="7">
        <v>1</v>
      </c>
      <c r="C24" s="7">
        <v>121</v>
      </c>
      <c r="D24" s="7">
        <v>5</v>
      </c>
      <c r="E24" s="7">
        <v>117</v>
      </c>
      <c r="F24" s="9">
        <v>7</v>
      </c>
      <c r="G24" s="6">
        <v>122</v>
      </c>
      <c r="H24" s="6">
        <v>129</v>
      </c>
    </row>
    <row r="25" spans="1:8" ht="15.75" thickBot="1" x14ac:dyDescent="0.3">
      <c r="A25" s="10"/>
      <c r="B25" s="10">
        <v>141</v>
      </c>
      <c r="C25" s="10">
        <v>552</v>
      </c>
      <c r="D25" s="10">
        <v>296</v>
      </c>
      <c r="E25" s="10">
        <v>397</v>
      </c>
      <c r="F25" s="11">
        <v>24</v>
      </c>
      <c r="G25" s="11">
        <v>693</v>
      </c>
      <c r="H25" s="11">
        <v>717</v>
      </c>
    </row>
  </sheetData>
  <mergeCells count="5">
    <mergeCell ref="A1:H5"/>
    <mergeCell ref="A6:H7"/>
    <mergeCell ref="B9:C9"/>
    <mergeCell ref="D9:E9"/>
    <mergeCell ref="A11:H11"/>
  </mergeCells>
  <pageMargins left="0.7" right="0.7" top="0.75" bottom="0.75" header="0.3" footer="0.3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F336"/>
  <sheetViews>
    <sheetView tabSelected="1" workbookViewId="0">
      <selection activeCell="A4" sqref="A4:F4"/>
    </sheetView>
  </sheetViews>
  <sheetFormatPr baseColWidth="10" defaultRowHeight="15" x14ac:dyDescent="0.25"/>
  <cols>
    <col min="1" max="1" width="44.28515625" customWidth="1"/>
    <col min="2" max="2" width="46.5703125" customWidth="1"/>
    <col min="3" max="3" width="18.42578125" customWidth="1"/>
    <col min="5" max="5" width="16.5703125" customWidth="1"/>
    <col min="6" max="6" width="16.85546875" customWidth="1"/>
  </cols>
  <sheetData>
    <row r="1" spans="1:6" ht="19.5" x14ac:dyDescent="0.3">
      <c r="A1" s="124" t="s">
        <v>9</v>
      </c>
      <c r="B1" s="124"/>
      <c r="C1" s="124"/>
      <c r="D1" s="124"/>
      <c r="E1" s="124"/>
      <c r="F1" s="124"/>
    </row>
    <row r="2" spans="1:6" x14ac:dyDescent="0.25">
      <c r="A2" s="102"/>
      <c r="B2" s="102"/>
      <c r="C2" s="102"/>
      <c r="D2" s="102"/>
      <c r="E2" s="102"/>
      <c r="F2" s="102"/>
    </row>
    <row r="3" spans="1:6" x14ac:dyDescent="0.25">
      <c r="A3" s="102"/>
      <c r="B3" s="102"/>
      <c r="C3" s="102"/>
      <c r="D3" s="102"/>
      <c r="E3" s="102"/>
      <c r="F3" s="102"/>
    </row>
    <row r="4" spans="1:6" ht="19.5" x14ac:dyDescent="0.3">
      <c r="A4" s="124" t="s">
        <v>554</v>
      </c>
      <c r="B4" s="124"/>
      <c r="C4" s="124"/>
      <c r="D4" s="124"/>
      <c r="E4" s="124"/>
      <c r="F4" s="124"/>
    </row>
    <row r="5" spans="1:6" ht="15.75" thickBot="1" x14ac:dyDescent="0.3"/>
    <row r="6" spans="1:6" ht="15.75" thickBot="1" x14ac:dyDescent="0.3">
      <c r="A6" s="104" t="s">
        <v>24</v>
      </c>
      <c r="B6" s="104" t="s">
        <v>25</v>
      </c>
      <c r="C6" s="104" t="s">
        <v>335</v>
      </c>
      <c r="D6" s="104" t="s">
        <v>336</v>
      </c>
      <c r="E6" s="104" t="s">
        <v>445</v>
      </c>
      <c r="F6" s="104" t="s">
        <v>26</v>
      </c>
    </row>
    <row r="7" spans="1:6" ht="18.75" thickBot="1" x14ac:dyDescent="0.3">
      <c r="A7" s="130" t="s">
        <v>555</v>
      </c>
      <c r="B7" s="131"/>
      <c r="C7" s="131"/>
      <c r="D7" s="131"/>
      <c r="E7" s="131"/>
      <c r="F7" s="132"/>
    </row>
    <row r="8" spans="1:6" x14ac:dyDescent="0.25">
      <c r="A8" s="127" t="s">
        <v>27</v>
      </c>
      <c r="B8" s="17" t="s">
        <v>28</v>
      </c>
      <c r="C8" s="28" t="s">
        <v>337</v>
      </c>
      <c r="D8" s="24">
        <v>25966.3</v>
      </c>
      <c r="E8" s="24">
        <v>0</v>
      </c>
      <c r="F8" s="28">
        <v>12</v>
      </c>
    </row>
    <row r="9" spans="1:6" ht="15.75" thickBot="1" x14ac:dyDescent="0.3">
      <c r="A9" s="125"/>
      <c r="B9" s="18" t="s">
        <v>29</v>
      </c>
      <c r="C9" s="29" t="s">
        <v>338</v>
      </c>
      <c r="D9" s="25">
        <v>7465.4400000000005</v>
      </c>
      <c r="E9" s="25">
        <v>0</v>
      </c>
      <c r="F9" s="53">
        <v>1</v>
      </c>
    </row>
    <row r="10" spans="1:6" ht="15.75" thickBot="1" x14ac:dyDescent="0.3">
      <c r="A10" s="19"/>
      <c r="C10" s="20"/>
      <c r="E10" s="20" t="s">
        <v>30</v>
      </c>
      <c r="F10" s="54">
        <f>SUM(F8:F9)</f>
        <v>13</v>
      </c>
    </row>
    <row r="11" spans="1:6" x14ac:dyDescent="0.25">
      <c r="A11" s="125" t="s">
        <v>31</v>
      </c>
      <c r="B11" s="21" t="s">
        <v>33</v>
      </c>
      <c r="C11" s="26" t="s">
        <v>340</v>
      </c>
      <c r="D11" s="52">
        <v>11400.04</v>
      </c>
      <c r="E11" s="52">
        <v>0</v>
      </c>
      <c r="F11" s="28">
        <v>1</v>
      </c>
    </row>
    <row r="12" spans="1:6" x14ac:dyDescent="0.25">
      <c r="A12" s="125"/>
      <c r="B12" s="21" t="s">
        <v>447</v>
      </c>
      <c r="C12" s="27" t="s">
        <v>350</v>
      </c>
      <c r="D12" s="52">
        <v>12026.28</v>
      </c>
      <c r="E12" s="63">
        <v>0</v>
      </c>
      <c r="F12" s="29">
        <v>1</v>
      </c>
    </row>
    <row r="13" spans="1:6" x14ac:dyDescent="0.25">
      <c r="A13" s="125"/>
      <c r="B13" s="21" t="s">
        <v>39</v>
      </c>
      <c r="C13" s="27" t="s">
        <v>345</v>
      </c>
      <c r="D13" s="52">
        <v>14596.130000000001</v>
      </c>
      <c r="E13" s="63">
        <v>0</v>
      </c>
      <c r="F13" s="29">
        <v>1</v>
      </c>
    </row>
    <row r="14" spans="1:6" x14ac:dyDescent="0.25">
      <c r="A14" s="125"/>
      <c r="B14" s="18" t="s">
        <v>448</v>
      </c>
      <c r="C14" s="26">
        <v>1</v>
      </c>
      <c r="D14" s="52">
        <v>6838</v>
      </c>
      <c r="E14" s="63">
        <v>0</v>
      </c>
      <c r="F14" s="29">
        <v>1</v>
      </c>
    </row>
    <row r="15" spans="1:6" x14ac:dyDescent="0.25">
      <c r="A15" s="125"/>
      <c r="B15" s="21" t="s">
        <v>34</v>
      </c>
      <c r="C15" s="26" t="s">
        <v>341</v>
      </c>
      <c r="D15" s="52">
        <v>14170.74</v>
      </c>
      <c r="E15" s="63">
        <v>0</v>
      </c>
      <c r="F15" s="29">
        <v>1</v>
      </c>
    </row>
    <row r="16" spans="1:6" x14ac:dyDescent="0.25">
      <c r="A16" s="125"/>
      <c r="B16" s="21" t="s">
        <v>32</v>
      </c>
      <c r="C16" s="26" t="s">
        <v>339</v>
      </c>
      <c r="D16" s="52">
        <v>46781.57</v>
      </c>
      <c r="E16" s="63">
        <v>0</v>
      </c>
      <c r="F16" s="29">
        <v>1</v>
      </c>
    </row>
    <row r="17" spans="1:6" x14ac:dyDescent="0.25">
      <c r="A17" s="125"/>
      <c r="B17" s="21" t="s">
        <v>35</v>
      </c>
      <c r="C17" s="26" t="s">
        <v>342</v>
      </c>
      <c r="D17" s="52">
        <v>19308.38</v>
      </c>
      <c r="E17" s="63">
        <v>0</v>
      </c>
      <c r="F17" s="29">
        <v>1</v>
      </c>
    </row>
    <row r="18" spans="1:6" x14ac:dyDescent="0.25">
      <c r="A18" s="125"/>
      <c r="B18" s="21" t="s">
        <v>38</v>
      </c>
      <c r="C18" s="26" t="s">
        <v>341</v>
      </c>
      <c r="D18" s="52">
        <v>14170.74</v>
      </c>
      <c r="E18" s="63">
        <v>0</v>
      </c>
      <c r="F18" s="29">
        <v>2</v>
      </c>
    </row>
    <row r="19" spans="1:6" ht="15.75" thickBot="1" x14ac:dyDescent="0.3">
      <c r="A19" s="125"/>
      <c r="B19" s="21" t="s">
        <v>41</v>
      </c>
      <c r="C19" s="26" t="s">
        <v>346</v>
      </c>
      <c r="D19" s="52">
        <v>16533.560000000001</v>
      </c>
      <c r="E19" s="63">
        <v>0</v>
      </c>
      <c r="F19" s="53">
        <v>1</v>
      </c>
    </row>
    <row r="20" spans="1:6" ht="15.75" thickBot="1" x14ac:dyDescent="0.3">
      <c r="A20" s="19"/>
      <c r="C20" s="20"/>
      <c r="E20" s="20" t="s">
        <v>30</v>
      </c>
      <c r="F20" s="54">
        <f>SUM(F11:F19)</f>
        <v>10</v>
      </c>
    </row>
    <row r="21" spans="1:6" x14ac:dyDescent="0.25">
      <c r="A21" s="125" t="s">
        <v>42</v>
      </c>
      <c r="B21" s="21" t="s">
        <v>49</v>
      </c>
      <c r="C21" s="27" t="s">
        <v>348</v>
      </c>
      <c r="D21" s="52">
        <v>12449.61</v>
      </c>
      <c r="E21" s="52">
        <v>0</v>
      </c>
      <c r="F21" s="28">
        <v>4</v>
      </c>
    </row>
    <row r="22" spans="1:6" x14ac:dyDescent="0.25">
      <c r="A22" s="125"/>
      <c r="B22" s="21" t="s">
        <v>50</v>
      </c>
      <c r="C22" s="26" t="s">
        <v>352</v>
      </c>
      <c r="D22" s="52">
        <v>26758.37</v>
      </c>
      <c r="E22" s="52">
        <v>0</v>
      </c>
      <c r="F22" s="29">
        <v>1</v>
      </c>
    </row>
    <row r="23" spans="1:6" x14ac:dyDescent="0.25">
      <c r="A23" s="125"/>
      <c r="B23" s="21" t="s">
        <v>51</v>
      </c>
      <c r="C23" s="26" t="s">
        <v>353</v>
      </c>
      <c r="D23" s="52">
        <v>21710.34</v>
      </c>
      <c r="E23" s="52">
        <v>0</v>
      </c>
      <c r="F23" s="29">
        <v>1</v>
      </c>
    </row>
    <row r="24" spans="1:6" x14ac:dyDescent="0.25">
      <c r="A24" s="125"/>
      <c r="B24" s="21" t="s">
        <v>44</v>
      </c>
      <c r="C24" s="27" t="s">
        <v>347</v>
      </c>
      <c r="D24" s="52">
        <v>14322.15</v>
      </c>
      <c r="E24" s="52">
        <v>0</v>
      </c>
      <c r="F24" s="29">
        <v>1</v>
      </c>
    </row>
    <row r="25" spans="1:6" x14ac:dyDescent="0.25">
      <c r="A25" s="125"/>
      <c r="B25" s="21" t="s">
        <v>54</v>
      </c>
      <c r="C25" s="30" t="s">
        <v>354</v>
      </c>
      <c r="D25" s="52">
        <v>19460.82</v>
      </c>
      <c r="E25" s="52">
        <v>0</v>
      </c>
      <c r="F25" s="29">
        <v>3</v>
      </c>
    </row>
    <row r="26" spans="1:6" x14ac:dyDescent="0.25">
      <c r="A26" s="125"/>
      <c r="B26" s="21" t="s">
        <v>47</v>
      </c>
      <c r="C26" s="27" t="s">
        <v>347</v>
      </c>
      <c r="D26" s="52">
        <v>14322.15</v>
      </c>
      <c r="E26" s="52">
        <v>0</v>
      </c>
      <c r="F26" s="29">
        <v>1</v>
      </c>
    </row>
    <row r="27" spans="1:6" x14ac:dyDescent="0.25">
      <c r="A27" s="125"/>
      <c r="B27" s="21" t="s">
        <v>46</v>
      </c>
      <c r="C27" s="27" t="s">
        <v>349</v>
      </c>
      <c r="D27" s="52">
        <v>9860.19</v>
      </c>
      <c r="E27" s="52">
        <v>0</v>
      </c>
      <c r="F27" s="29">
        <v>1</v>
      </c>
    </row>
    <row r="28" spans="1:6" x14ac:dyDescent="0.25">
      <c r="A28" s="125"/>
      <c r="B28" s="21" t="s">
        <v>449</v>
      </c>
      <c r="C28" s="27">
        <v>5</v>
      </c>
      <c r="D28" s="55" t="s">
        <v>450</v>
      </c>
      <c r="E28" s="52">
        <v>0</v>
      </c>
      <c r="F28" s="29">
        <v>1</v>
      </c>
    </row>
    <row r="29" spans="1:6" x14ac:dyDescent="0.25">
      <c r="A29" s="125"/>
      <c r="B29" s="21" t="s">
        <v>55</v>
      </c>
      <c r="C29" s="27" t="s">
        <v>350</v>
      </c>
      <c r="D29" s="52">
        <v>12069</v>
      </c>
      <c r="E29" s="52">
        <v>0</v>
      </c>
      <c r="F29" s="29">
        <v>1</v>
      </c>
    </row>
    <row r="30" spans="1:6" x14ac:dyDescent="0.25">
      <c r="A30" s="125"/>
      <c r="B30" s="21" t="s">
        <v>48</v>
      </c>
      <c r="C30" s="27" t="s">
        <v>351</v>
      </c>
      <c r="D30" s="52">
        <v>12164.3</v>
      </c>
      <c r="E30" s="52">
        <v>0</v>
      </c>
      <c r="F30" s="29">
        <v>1</v>
      </c>
    </row>
    <row r="31" spans="1:6" x14ac:dyDescent="0.25">
      <c r="A31" s="125"/>
      <c r="B31" s="21" t="s">
        <v>52</v>
      </c>
      <c r="C31" s="30" t="s">
        <v>354</v>
      </c>
      <c r="D31" s="52">
        <v>19460.82</v>
      </c>
      <c r="E31" s="52">
        <v>0</v>
      </c>
      <c r="F31" s="29">
        <v>1</v>
      </c>
    </row>
    <row r="32" spans="1:6" x14ac:dyDescent="0.25">
      <c r="A32" s="125"/>
      <c r="B32" s="21" t="s">
        <v>43</v>
      </c>
      <c r="C32" s="27">
        <v>21</v>
      </c>
      <c r="D32" s="52">
        <v>30407.66</v>
      </c>
      <c r="E32" s="52">
        <v>0</v>
      </c>
      <c r="F32" s="29">
        <v>1</v>
      </c>
    </row>
    <row r="33" spans="1:6" ht="15.75" thickBot="1" x14ac:dyDescent="0.3">
      <c r="A33" s="125"/>
      <c r="B33" s="21" t="s">
        <v>53</v>
      </c>
      <c r="C33" s="31" t="s">
        <v>355</v>
      </c>
      <c r="D33" s="52">
        <v>25541.94</v>
      </c>
      <c r="E33" s="52">
        <v>0</v>
      </c>
      <c r="F33" s="53">
        <v>1</v>
      </c>
    </row>
    <row r="34" spans="1:6" ht="15.75" thickBot="1" x14ac:dyDescent="0.3">
      <c r="A34" s="19"/>
      <c r="C34" s="20"/>
      <c r="E34" s="20" t="s">
        <v>30</v>
      </c>
      <c r="F34" s="54">
        <f>SUM(F21:F33)</f>
        <v>18</v>
      </c>
    </row>
    <row r="35" spans="1:6" x14ac:dyDescent="0.25">
      <c r="A35" s="125" t="s">
        <v>56</v>
      </c>
      <c r="B35" s="21" t="s">
        <v>57</v>
      </c>
      <c r="C35" s="26">
        <v>21</v>
      </c>
      <c r="D35" s="56">
        <v>30407.66</v>
      </c>
      <c r="E35" s="56">
        <v>0</v>
      </c>
      <c r="F35" s="28">
        <v>1</v>
      </c>
    </row>
    <row r="36" spans="1:6" x14ac:dyDescent="0.25">
      <c r="A36" s="125"/>
      <c r="B36" s="21" t="s">
        <v>548</v>
      </c>
      <c r="C36" s="32" t="s">
        <v>346</v>
      </c>
      <c r="D36" s="56">
        <v>16052</v>
      </c>
      <c r="E36" s="56">
        <v>0</v>
      </c>
      <c r="F36" s="29">
        <v>1</v>
      </c>
    </row>
    <row r="37" spans="1:6" x14ac:dyDescent="0.25">
      <c r="A37" s="125"/>
      <c r="B37" s="21" t="s">
        <v>549</v>
      </c>
      <c r="C37" s="32" t="s">
        <v>346</v>
      </c>
      <c r="D37" s="56">
        <v>16052</v>
      </c>
      <c r="E37" s="56">
        <v>0</v>
      </c>
      <c r="F37" s="29">
        <v>1</v>
      </c>
    </row>
    <row r="38" spans="1:6" x14ac:dyDescent="0.25">
      <c r="A38" s="125"/>
      <c r="B38" s="21" t="s">
        <v>550</v>
      </c>
      <c r="C38" s="26">
        <v>18</v>
      </c>
      <c r="D38" s="56">
        <v>21894</v>
      </c>
      <c r="E38" s="56">
        <v>0</v>
      </c>
      <c r="F38" s="29">
        <v>1</v>
      </c>
    </row>
    <row r="39" spans="1:6" ht="15.75" thickBot="1" x14ac:dyDescent="0.3">
      <c r="A39" s="125"/>
      <c r="B39" s="21" t="s">
        <v>73</v>
      </c>
      <c r="C39" s="32">
        <v>5</v>
      </c>
      <c r="D39" s="56">
        <v>8296</v>
      </c>
      <c r="E39" s="56">
        <v>0</v>
      </c>
      <c r="F39" s="53">
        <v>1</v>
      </c>
    </row>
    <row r="40" spans="1:6" ht="15.75" thickBot="1" x14ac:dyDescent="0.3">
      <c r="A40" s="19"/>
      <c r="C40" s="20"/>
      <c r="E40" s="20" t="s">
        <v>30</v>
      </c>
      <c r="F40" s="54">
        <f>SUM(F35:F39)</f>
        <v>5</v>
      </c>
    </row>
    <row r="41" spans="1:6" x14ac:dyDescent="0.25">
      <c r="A41" s="125" t="s">
        <v>61</v>
      </c>
      <c r="B41" s="21" t="s">
        <v>73</v>
      </c>
      <c r="C41" s="32" t="s">
        <v>357</v>
      </c>
      <c r="D41" s="56">
        <v>9121.68</v>
      </c>
      <c r="E41" s="56">
        <v>0</v>
      </c>
      <c r="F41" s="28">
        <v>4</v>
      </c>
    </row>
    <row r="42" spans="1:6" x14ac:dyDescent="0.25">
      <c r="A42" s="125"/>
      <c r="B42" s="21" t="s">
        <v>70</v>
      </c>
      <c r="C42" s="27" t="s">
        <v>358</v>
      </c>
      <c r="D42" s="56">
        <v>12135.460000000001</v>
      </c>
      <c r="E42" s="56">
        <v>0</v>
      </c>
      <c r="F42" s="29">
        <v>2</v>
      </c>
    </row>
    <row r="43" spans="1:6" x14ac:dyDescent="0.25">
      <c r="A43" s="125"/>
      <c r="B43" s="21" t="s">
        <v>71</v>
      </c>
      <c r="C43" s="27" t="s">
        <v>358</v>
      </c>
      <c r="D43" s="56">
        <v>12135.460000000001</v>
      </c>
      <c r="E43" s="56">
        <v>0</v>
      </c>
      <c r="F43" s="29">
        <v>3</v>
      </c>
    </row>
    <row r="44" spans="1:6" x14ac:dyDescent="0.25">
      <c r="A44" s="125"/>
      <c r="B44" s="21" t="s">
        <v>62</v>
      </c>
      <c r="C44" s="27" t="s">
        <v>359</v>
      </c>
      <c r="D44" s="56">
        <v>35590.620000000003</v>
      </c>
      <c r="E44" s="56">
        <v>0</v>
      </c>
      <c r="F44" s="29">
        <v>1</v>
      </c>
    </row>
    <row r="45" spans="1:6" x14ac:dyDescent="0.25">
      <c r="A45" s="125"/>
      <c r="B45" s="21" t="s">
        <v>68</v>
      </c>
      <c r="C45" s="27" t="s">
        <v>343</v>
      </c>
      <c r="D45" s="56">
        <v>23857.89</v>
      </c>
      <c r="E45" s="56">
        <v>0</v>
      </c>
      <c r="F45" s="29">
        <v>1</v>
      </c>
    </row>
    <row r="46" spans="1:6" x14ac:dyDescent="0.25">
      <c r="A46" s="125"/>
      <c r="B46" s="21" t="s">
        <v>69</v>
      </c>
      <c r="C46" s="117" t="s">
        <v>360</v>
      </c>
      <c r="D46" s="56">
        <v>8699.380000000001</v>
      </c>
      <c r="E46" s="56">
        <v>0</v>
      </c>
      <c r="F46" s="29">
        <v>3</v>
      </c>
    </row>
    <row r="47" spans="1:6" x14ac:dyDescent="0.25">
      <c r="A47" s="125"/>
      <c r="B47" s="21" t="s">
        <v>76</v>
      </c>
      <c r="C47" s="27" t="s">
        <v>361</v>
      </c>
      <c r="D47" s="56">
        <v>11761.57</v>
      </c>
      <c r="E47" s="56">
        <v>0</v>
      </c>
      <c r="F47" s="29">
        <v>1</v>
      </c>
    </row>
    <row r="48" spans="1:6" x14ac:dyDescent="0.25">
      <c r="A48" s="125"/>
      <c r="B48" s="21" t="s">
        <v>75</v>
      </c>
      <c r="C48" s="27" t="s">
        <v>362</v>
      </c>
      <c r="D48" s="56">
        <v>17030.02</v>
      </c>
      <c r="E48" s="56">
        <v>0</v>
      </c>
      <c r="F48" s="29">
        <v>1</v>
      </c>
    </row>
    <row r="49" spans="1:6" x14ac:dyDescent="0.25">
      <c r="A49" s="125"/>
      <c r="B49" s="21" t="s">
        <v>67</v>
      </c>
      <c r="C49" s="27" t="s">
        <v>363</v>
      </c>
      <c r="D49" s="56">
        <v>19621.5</v>
      </c>
      <c r="E49" s="56">
        <v>0</v>
      </c>
      <c r="F49" s="29">
        <v>1</v>
      </c>
    </row>
    <row r="50" spans="1:6" x14ac:dyDescent="0.25">
      <c r="A50" s="125"/>
      <c r="B50" s="21" t="s">
        <v>63</v>
      </c>
      <c r="C50" s="26" t="s">
        <v>346</v>
      </c>
      <c r="D50" s="56">
        <v>16052</v>
      </c>
      <c r="E50" s="56">
        <v>0</v>
      </c>
      <c r="F50" s="29">
        <v>1</v>
      </c>
    </row>
    <row r="51" spans="1:6" x14ac:dyDescent="0.25">
      <c r="A51" s="125"/>
      <c r="B51" s="21" t="s">
        <v>65</v>
      </c>
      <c r="C51" s="27" t="s">
        <v>344</v>
      </c>
      <c r="D51" s="56">
        <v>21255.08</v>
      </c>
      <c r="E51" s="56">
        <v>0</v>
      </c>
      <c r="F51" s="29">
        <v>1</v>
      </c>
    </row>
    <row r="52" spans="1:6" x14ac:dyDescent="0.25">
      <c r="A52" s="125"/>
      <c r="B52" s="21" t="s">
        <v>72</v>
      </c>
      <c r="C52" s="32" t="s">
        <v>362</v>
      </c>
      <c r="D52" s="56">
        <v>17030.02</v>
      </c>
      <c r="E52" s="56">
        <v>0</v>
      </c>
      <c r="F52" s="29">
        <v>1</v>
      </c>
    </row>
    <row r="53" spans="1:6" x14ac:dyDescent="0.25">
      <c r="A53" s="125"/>
      <c r="B53" s="21" t="s">
        <v>64</v>
      </c>
      <c r="C53" s="26" t="s">
        <v>346</v>
      </c>
      <c r="D53" s="56">
        <v>16533.560000000001</v>
      </c>
      <c r="E53" s="56">
        <v>0</v>
      </c>
      <c r="F53" s="29">
        <v>1</v>
      </c>
    </row>
    <row r="54" spans="1:6" x14ac:dyDescent="0.25">
      <c r="A54" s="125"/>
      <c r="B54" s="21" t="s">
        <v>74</v>
      </c>
      <c r="C54" s="27" t="s">
        <v>364</v>
      </c>
      <c r="D54" s="56">
        <v>17106.240000000002</v>
      </c>
      <c r="E54" s="56">
        <v>0</v>
      </c>
      <c r="F54" s="29">
        <v>1</v>
      </c>
    </row>
    <row r="55" spans="1:6" x14ac:dyDescent="0.25">
      <c r="A55" s="125"/>
      <c r="B55" s="21" t="s">
        <v>66</v>
      </c>
      <c r="C55" s="27" t="s">
        <v>365</v>
      </c>
      <c r="D55" s="56">
        <v>14875.26</v>
      </c>
      <c r="E55" s="56">
        <v>0</v>
      </c>
      <c r="F55" s="29">
        <v>1</v>
      </c>
    </row>
    <row r="56" spans="1:6" ht="15.75" thickBot="1" x14ac:dyDescent="0.3">
      <c r="A56" s="125"/>
      <c r="B56" s="21" t="s">
        <v>29</v>
      </c>
      <c r="C56" s="27" t="s">
        <v>366</v>
      </c>
      <c r="D56" s="56">
        <v>9730.41</v>
      </c>
      <c r="E56" s="56">
        <v>0</v>
      </c>
      <c r="F56" s="53">
        <v>1</v>
      </c>
    </row>
    <row r="57" spans="1:6" ht="15.75" thickBot="1" x14ac:dyDescent="0.3">
      <c r="A57" s="19"/>
      <c r="C57" s="20"/>
      <c r="E57" s="20" t="s">
        <v>30</v>
      </c>
      <c r="F57" s="54">
        <f>SUM(F41:F56)</f>
        <v>24</v>
      </c>
    </row>
    <row r="58" spans="1:6" x14ac:dyDescent="0.25">
      <c r="A58" s="125" t="s">
        <v>77</v>
      </c>
      <c r="B58" s="21" t="s">
        <v>115</v>
      </c>
      <c r="C58" s="33" t="s">
        <v>351</v>
      </c>
      <c r="D58" s="56">
        <v>12164.300000000001</v>
      </c>
      <c r="E58" s="56">
        <v>0</v>
      </c>
      <c r="F58" s="57">
        <v>1</v>
      </c>
    </row>
    <row r="59" spans="1:6" x14ac:dyDescent="0.25">
      <c r="A59" s="125"/>
      <c r="B59" s="21" t="s">
        <v>111</v>
      </c>
      <c r="C59" s="34">
        <v>1</v>
      </c>
      <c r="D59" s="56">
        <v>6838.17</v>
      </c>
      <c r="E59" s="56">
        <v>0</v>
      </c>
      <c r="F59" s="55">
        <v>1</v>
      </c>
    </row>
    <row r="60" spans="1:6" x14ac:dyDescent="0.25">
      <c r="A60" s="125"/>
      <c r="B60" s="21" t="s">
        <v>110</v>
      </c>
      <c r="C60" s="35" t="s">
        <v>367</v>
      </c>
      <c r="D60" s="56">
        <v>6548.74</v>
      </c>
      <c r="E60" s="56">
        <v>0</v>
      </c>
      <c r="F60" s="55">
        <v>3</v>
      </c>
    </row>
    <row r="61" spans="1:6" x14ac:dyDescent="0.25">
      <c r="A61" s="125"/>
      <c r="B61" s="21" t="s">
        <v>73</v>
      </c>
      <c r="C61" s="34">
        <v>1</v>
      </c>
      <c r="D61" s="56">
        <v>6838.17</v>
      </c>
      <c r="E61" s="56">
        <v>0</v>
      </c>
      <c r="F61" s="30">
        <v>2</v>
      </c>
    </row>
    <row r="62" spans="1:6" x14ac:dyDescent="0.25">
      <c r="A62" s="125"/>
      <c r="B62" s="21" t="s">
        <v>83</v>
      </c>
      <c r="C62" s="34" t="s">
        <v>368</v>
      </c>
      <c r="D62" s="56">
        <v>11783.2</v>
      </c>
      <c r="E62" s="56">
        <v>0</v>
      </c>
      <c r="F62" s="55">
        <v>1</v>
      </c>
    </row>
    <row r="63" spans="1:6" x14ac:dyDescent="0.25">
      <c r="A63" s="125"/>
      <c r="B63" s="21" t="s">
        <v>85</v>
      </c>
      <c r="C63" s="34">
        <v>1</v>
      </c>
      <c r="D63" s="56">
        <v>6845.38</v>
      </c>
      <c r="E63" s="56">
        <v>0</v>
      </c>
      <c r="F63" s="55">
        <v>1</v>
      </c>
    </row>
    <row r="64" spans="1:6" x14ac:dyDescent="0.25">
      <c r="A64" s="125"/>
      <c r="B64" s="21" t="s">
        <v>82</v>
      </c>
      <c r="C64" s="34">
        <v>1</v>
      </c>
      <c r="D64" s="56">
        <v>6838.17</v>
      </c>
      <c r="E64" s="56">
        <v>0</v>
      </c>
      <c r="F64" s="55">
        <v>3</v>
      </c>
    </row>
    <row r="65" spans="1:6" x14ac:dyDescent="0.25">
      <c r="A65" s="125"/>
      <c r="B65" s="21" t="s">
        <v>87</v>
      </c>
      <c r="C65" s="34">
        <v>1</v>
      </c>
      <c r="D65" s="56">
        <v>6800.06</v>
      </c>
      <c r="E65" s="56">
        <v>0</v>
      </c>
      <c r="F65" s="55">
        <v>5</v>
      </c>
    </row>
    <row r="66" spans="1:6" x14ac:dyDescent="0.25">
      <c r="A66" s="125"/>
      <c r="B66" s="22" t="s">
        <v>79</v>
      </c>
      <c r="C66" s="34" t="s">
        <v>369</v>
      </c>
      <c r="D66" s="58">
        <v>11785.26</v>
      </c>
      <c r="E66" s="56">
        <v>0</v>
      </c>
      <c r="F66" s="55">
        <v>1</v>
      </c>
    </row>
    <row r="67" spans="1:6" x14ac:dyDescent="0.25">
      <c r="A67" s="125"/>
      <c r="B67" s="21" t="s">
        <v>114</v>
      </c>
      <c r="C67" s="34" t="s">
        <v>370</v>
      </c>
      <c r="D67" s="56">
        <v>4697.83</v>
      </c>
      <c r="E67" s="56">
        <v>0</v>
      </c>
      <c r="F67" s="55">
        <v>1</v>
      </c>
    </row>
    <row r="68" spans="1:6" x14ac:dyDescent="0.25">
      <c r="A68" s="125"/>
      <c r="B68" s="21" t="s">
        <v>89</v>
      </c>
      <c r="C68" s="34" t="s">
        <v>371</v>
      </c>
      <c r="D68" s="56">
        <v>14033.75</v>
      </c>
      <c r="E68" s="56">
        <v>0</v>
      </c>
      <c r="F68" s="55">
        <v>1</v>
      </c>
    </row>
    <row r="69" spans="1:6" x14ac:dyDescent="0.25">
      <c r="A69" s="125"/>
      <c r="B69" s="21" t="s">
        <v>88</v>
      </c>
      <c r="C69" s="34" t="s">
        <v>371</v>
      </c>
      <c r="D69" s="56">
        <v>14033.75</v>
      </c>
      <c r="E69" s="56">
        <v>0</v>
      </c>
      <c r="F69" s="55">
        <v>5</v>
      </c>
    </row>
    <row r="70" spans="1:6" x14ac:dyDescent="0.25">
      <c r="A70" s="125"/>
      <c r="B70" s="21" t="s">
        <v>81</v>
      </c>
      <c r="C70" s="36">
        <v>7</v>
      </c>
      <c r="D70" s="56">
        <v>9045.4600000000009</v>
      </c>
      <c r="E70" s="56">
        <v>0</v>
      </c>
      <c r="F70" s="55">
        <v>1</v>
      </c>
    </row>
    <row r="71" spans="1:6" x14ac:dyDescent="0.25">
      <c r="A71" s="125"/>
      <c r="B71" s="21" t="s">
        <v>116</v>
      </c>
      <c r="C71" s="34" t="s">
        <v>338</v>
      </c>
      <c r="D71" s="56">
        <v>7464.41</v>
      </c>
      <c r="E71" s="56">
        <v>0</v>
      </c>
      <c r="F71" s="55">
        <v>1</v>
      </c>
    </row>
    <row r="72" spans="1:6" x14ac:dyDescent="0.25">
      <c r="A72" s="125"/>
      <c r="B72" s="21" t="s">
        <v>90</v>
      </c>
      <c r="C72" s="33" t="s">
        <v>372</v>
      </c>
      <c r="D72" s="56">
        <v>6072.88</v>
      </c>
      <c r="E72" s="56">
        <v>0</v>
      </c>
      <c r="F72" s="30">
        <v>3</v>
      </c>
    </row>
    <row r="73" spans="1:6" x14ac:dyDescent="0.25">
      <c r="A73" s="125"/>
      <c r="B73" s="21" t="s">
        <v>93</v>
      </c>
      <c r="C73" s="34" t="s">
        <v>373</v>
      </c>
      <c r="D73" s="56">
        <v>9408.02</v>
      </c>
      <c r="E73" s="56">
        <v>0</v>
      </c>
      <c r="F73" s="55">
        <v>1</v>
      </c>
    </row>
    <row r="74" spans="1:6" x14ac:dyDescent="0.25">
      <c r="A74" s="125"/>
      <c r="B74" s="21" t="s">
        <v>91</v>
      </c>
      <c r="C74" s="34" t="s">
        <v>374</v>
      </c>
      <c r="D74" s="56">
        <v>8431.58</v>
      </c>
      <c r="E74" s="56">
        <v>0</v>
      </c>
      <c r="F74" s="55">
        <v>1</v>
      </c>
    </row>
    <row r="75" spans="1:6" x14ac:dyDescent="0.25">
      <c r="A75" s="125"/>
      <c r="B75" s="21" t="s">
        <v>92</v>
      </c>
      <c r="C75" s="34" t="s">
        <v>375</v>
      </c>
      <c r="D75" s="56">
        <v>6331.41</v>
      </c>
      <c r="E75" s="56">
        <v>0</v>
      </c>
      <c r="F75" s="55">
        <v>2</v>
      </c>
    </row>
    <row r="76" spans="1:6" x14ac:dyDescent="0.25">
      <c r="A76" s="125"/>
      <c r="B76" s="21" t="s">
        <v>94</v>
      </c>
      <c r="C76" s="34">
        <v>1</v>
      </c>
      <c r="D76" s="56">
        <v>6838.17</v>
      </c>
      <c r="E76" s="56">
        <v>0</v>
      </c>
      <c r="F76" s="55">
        <v>2</v>
      </c>
    </row>
    <row r="77" spans="1:6" x14ac:dyDescent="0.25">
      <c r="A77" s="125"/>
      <c r="B77" s="21" t="s">
        <v>107</v>
      </c>
      <c r="C77" s="34" t="s">
        <v>374</v>
      </c>
      <c r="D77" s="56">
        <v>8431.58</v>
      </c>
      <c r="E77" s="56">
        <v>0</v>
      </c>
      <c r="F77" s="55">
        <v>1</v>
      </c>
    </row>
    <row r="78" spans="1:6" x14ac:dyDescent="0.25">
      <c r="A78" s="125"/>
      <c r="B78" s="21" t="s">
        <v>108</v>
      </c>
      <c r="C78" s="34" t="s">
        <v>376</v>
      </c>
      <c r="D78" s="56">
        <v>4694.74</v>
      </c>
      <c r="E78" s="56">
        <v>0</v>
      </c>
      <c r="F78" s="55">
        <v>1</v>
      </c>
    </row>
    <row r="79" spans="1:6" x14ac:dyDescent="0.25">
      <c r="A79" s="125"/>
      <c r="B79" s="21" t="s">
        <v>100</v>
      </c>
      <c r="C79" s="37" t="s">
        <v>367</v>
      </c>
      <c r="D79" s="56">
        <v>6585.8200000000006</v>
      </c>
      <c r="E79" s="56">
        <v>0</v>
      </c>
      <c r="F79" s="55">
        <v>2</v>
      </c>
    </row>
    <row r="80" spans="1:6" x14ac:dyDescent="0.25">
      <c r="A80" s="125"/>
      <c r="B80" s="21" t="s">
        <v>101</v>
      </c>
      <c r="C80" s="34">
        <v>1</v>
      </c>
      <c r="D80" s="56">
        <v>6838.17</v>
      </c>
      <c r="E80" s="56">
        <v>0</v>
      </c>
      <c r="F80" s="55">
        <v>2</v>
      </c>
    </row>
    <row r="81" spans="1:6" x14ac:dyDescent="0.25">
      <c r="A81" s="125"/>
      <c r="B81" s="21" t="s">
        <v>102</v>
      </c>
      <c r="C81" s="34" t="s">
        <v>377</v>
      </c>
      <c r="D81" s="56">
        <v>5860.7</v>
      </c>
      <c r="E81" s="56">
        <v>0</v>
      </c>
      <c r="F81" s="55">
        <v>1</v>
      </c>
    </row>
    <row r="82" spans="1:6" x14ac:dyDescent="0.25">
      <c r="A82" s="125"/>
      <c r="B82" s="21" t="s">
        <v>103</v>
      </c>
      <c r="C82" s="34" t="s">
        <v>377</v>
      </c>
      <c r="D82" s="56">
        <v>5860.7</v>
      </c>
      <c r="E82" s="56">
        <v>0</v>
      </c>
      <c r="F82" s="55">
        <v>2</v>
      </c>
    </row>
    <row r="83" spans="1:6" x14ac:dyDescent="0.25">
      <c r="A83" s="125"/>
      <c r="B83" s="21" t="s">
        <v>106</v>
      </c>
      <c r="C83" s="38">
        <v>1</v>
      </c>
      <c r="D83" s="56">
        <v>6838.17</v>
      </c>
      <c r="E83" s="56">
        <v>0</v>
      </c>
      <c r="F83" s="55">
        <v>1</v>
      </c>
    </row>
    <row r="84" spans="1:6" x14ac:dyDescent="0.25">
      <c r="A84" s="125"/>
      <c r="B84" s="21" t="s">
        <v>105</v>
      </c>
      <c r="C84" s="34" t="s">
        <v>378</v>
      </c>
      <c r="D84" s="56">
        <v>4191.07</v>
      </c>
      <c r="E84" s="56">
        <v>0</v>
      </c>
      <c r="F84" s="55">
        <v>1</v>
      </c>
    </row>
    <row r="85" spans="1:6" x14ac:dyDescent="0.25">
      <c r="A85" s="125"/>
      <c r="B85" s="21" t="s">
        <v>104</v>
      </c>
      <c r="C85" s="34" t="s">
        <v>377</v>
      </c>
      <c r="D85" s="56">
        <v>5860.7</v>
      </c>
      <c r="E85" s="56">
        <v>0</v>
      </c>
      <c r="F85" s="55">
        <v>1</v>
      </c>
    </row>
    <row r="86" spans="1:6" x14ac:dyDescent="0.25">
      <c r="A86" s="125"/>
      <c r="B86" s="21" t="s">
        <v>84</v>
      </c>
      <c r="C86" s="34" t="s">
        <v>379</v>
      </c>
      <c r="D86" s="56">
        <v>14661.02</v>
      </c>
      <c r="E86" s="56">
        <v>0</v>
      </c>
      <c r="F86" s="55">
        <v>1</v>
      </c>
    </row>
    <row r="87" spans="1:6" x14ac:dyDescent="0.25">
      <c r="A87" s="125"/>
      <c r="B87" s="21" t="s">
        <v>117</v>
      </c>
      <c r="C87" s="33" t="s">
        <v>343</v>
      </c>
      <c r="D87" s="56">
        <v>23858</v>
      </c>
      <c r="E87" s="56">
        <v>0</v>
      </c>
      <c r="F87" s="55">
        <v>1</v>
      </c>
    </row>
    <row r="88" spans="1:6" x14ac:dyDescent="0.25">
      <c r="A88" s="125"/>
      <c r="B88" s="21" t="s">
        <v>80</v>
      </c>
      <c r="C88" s="39" t="s">
        <v>380</v>
      </c>
      <c r="D88" s="56">
        <v>19308.38</v>
      </c>
      <c r="E88" s="56">
        <v>0</v>
      </c>
      <c r="F88" s="55">
        <v>1</v>
      </c>
    </row>
    <row r="89" spans="1:6" x14ac:dyDescent="0.25">
      <c r="A89" s="125"/>
      <c r="B89" s="21" t="s">
        <v>86</v>
      </c>
      <c r="C89" s="34" t="s">
        <v>362</v>
      </c>
      <c r="D89" s="56">
        <v>17030.02</v>
      </c>
      <c r="E89" s="56">
        <v>0</v>
      </c>
      <c r="F89" s="55">
        <v>1</v>
      </c>
    </row>
    <row r="90" spans="1:6" x14ac:dyDescent="0.25">
      <c r="A90" s="125"/>
      <c r="B90" s="21" t="s">
        <v>120</v>
      </c>
      <c r="C90" s="34" t="s">
        <v>374</v>
      </c>
      <c r="D90" s="56">
        <v>8434.67</v>
      </c>
      <c r="E90" s="56">
        <v>0</v>
      </c>
      <c r="F90" s="30">
        <v>10</v>
      </c>
    </row>
    <row r="91" spans="1:6" x14ac:dyDescent="0.25">
      <c r="A91" s="125"/>
      <c r="B91" s="21" t="s">
        <v>95</v>
      </c>
      <c r="C91" s="34" t="s">
        <v>374</v>
      </c>
      <c r="D91" s="56">
        <v>8431.58</v>
      </c>
      <c r="E91" s="56">
        <v>0</v>
      </c>
      <c r="F91" s="55">
        <v>2</v>
      </c>
    </row>
    <row r="92" spans="1:6" x14ac:dyDescent="0.25">
      <c r="A92" s="125"/>
      <c r="B92" s="21" t="s">
        <v>97</v>
      </c>
      <c r="C92" s="34" t="s">
        <v>381</v>
      </c>
      <c r="D92" s="56">
        <v>7918.64</v>
      </c>
      <c r="E92" s="56">
        <v>0</v>
      </c>
      <c r="F92" s="30">
        <v>2</v>
      </c>
    </row>
    <row r="93" spans="1:6" x14ac:dyDescent="0.25">
      <c r="A93" s="125"/>
      <c r="B93" s="21" t="s">
        <v>98</v>
      </c>
      <c r="C93" s="34" t="s">
        <v>338</v>
      </c>
      <c r="D93" s="56">
        <v>7463.38</v>
      </c>
      <c r="E93" s="56">
        <v>0</v>
      </c>
      <c r="F93" s="55">
        <v>2</v>
      </c>
    </row>
    <row r="94" spans="1:6" x14ac:dyDescent="0.25">
      <c r="A94" s="125"/>
      <c r="B94" s="21" t="s">
        <v>96</v>
      </c>
      <c r="C94" s="34" t="s">
        <v>382</v>
      </c>
      <c r="D94" s="56">
        <v>5750.49</v>
      </c>
      <c r="E94" s="56">
        <v>0</v>
      </c>
      <c r="F94" s="55">
        <v>2</v>
      </c>
    </row>
    <row r="95" spans="1:6" x14ac:dyDescent="0.25">
      <c r="A95" s="125"/>
      <c r="B95" s="21" t="s">
        <v>78</v>
      </c>
      <c r="C95" s="34">
        <v>21</v>
      </c>
      <c r="D95" s="56">
        <v>30407.66</v>
      </c>
      <c r="E95" s="56">
        <v>0</v>
      </c>
      <c r="F95" s="55">
        <v>1</v>
      </c>
    </row>
    <row r="96" spans="1:6" x14ac:dyDescent="0.25">
      <c r="A96" s="125"/>
      <c r="B96" s="21" t="s">
        <v>99</v>
      </c>
      <c r="C96" s="34" t="s">
        <v>366</v>
      </c>
      <c r="D96" s="56">
        <v>9731.44</v>
      </c>
      <c r="E96" s="56">
        <v>0</v>
      </c>
      <c r="F96" s="55">
        <v>1</v>
      </c>
    </row>
    <row r="97" spans="1:6" x14ac:dyDescent="0.25">
      <c r="A97" s="125"/>
      <c r="B97" s="21" t="s">
        <v>118</v>
      </c>
      <c r="C97" s="33" t="s">
        <v>383</v>
      </c>
      <c r="D97" s="56">
        <v>11434</v>
      </c>
      <c r="E97" s="56">
        <v>0</v>
      </c>
      <c r="F97" s="55">
        <v>3</v>
      </c>
    </row>
    <row r="98" spans="1:6" x14ac:dyDescent="0.25">
      <c r="A98" s="125"/>
      <c r="B98" s="21" t="s">
        <v>119</v>
      </c>
      <c r="C98" s="33" t="s">
        <v>384</v>
      </c>
      <c r="D98" s="56">
        <v>10133.14</v>
      </c>
      <c r="E98" s="56">
        <v>0</v>
      </c>
      <c r="F98" s="55">
        <v>2</v>
      </c>
    </row>
    <row r="99" spans="1:6" x14ac:dyDescent="0.25">
      <c r="A99" s="125"/>
      <c r="B99" s="21" t="s">
        <v>109</v>
      </c>
      <c r="C99" s="34">
        <v>1</v>
      </c>
      <c r="D99" s="56">
        <v>6838.17</v>
      </c>
      <c r="E99" s="56">
        <v>0</v>
      </c>
      <c r="F99" s="55">
        <v>1</v>
      </c>
    </row>
    <row r="100" spans="1:6" x14ac:dyDescent="0.25">
      <c r="A100" s="125"/>
      <c r="B100" s="21" t="s">
        <v>112</v>
      </c>
      <c r="C100" s="34">
        <v>1</v>
      </c>
      <c r="D100" s="56">
        <v>6838.17</v>
      </c>
      <c r="E100" s="56">
        <v>0</v>
      </c>
      <c r="F100" s="55">
        <v>1</v>
      </c>
    </row>
    <row r="101" spans="1:6" ht="15.75" thickBot="1" x14ac:dyDescent="0.3">
      <c r="A101" s="125"/>
      <c r="B101" s="21" t="s">
        <v>113</v>
      </c>
      <c r="C101" s="34">
        <v>1</v>
      </c>
      <c r="D101" s="56">
        <v>6838.17</v>
      </c>
      <c r="E101" s="56">
        <v>0</v>
      </c>
      <c r="F101" s="59">
        <v>1</v>
      </c>
    </row>
    <row r="102" spans="1:6" ht="15.75" thickBot="1" x14ac:dyDescent="0.3">
      <c r="A102" s="19"/>
      <c r="C102" s="20"/>
      <c r="E102" s="20" t="s">
        <v>30</v>
      </c>
      <c r="F102" s="60">
        <f>SUM(F58:F101)</f>
        <v>80</v>
      </c>
    </row>
    <row r="103" spans="1:6" x14ac:dyDescent="0.25">
      <c r="A103" s="125" t="s">
        <v>121</v>
      </c>
      <c r="B103" s="21" t="s">
        <v>138</v>
      </c>
      <c r="C103" s="40" t="s">
        <v>385</v>
      </c>
      <c r="D103" s="56">
        <v>11474.2</v>
      </c>
      <c r="E103" s="56">
        <v>0</v>
      </c>
      <c r="F103" s="28">
        <v>4</v>
      </c>
    </row>
    <row r="104" spans="1:6" x14ac:dyDescent="0.25">
      <c r="A104" s="125"/>
      <c r="B104" s="21" t="s">
        <v>128</v>
      </c>
      <c r="C104" s="41" t="s">
        <v>386</v>
      </c>
      <c r="D104" s="56">
        <v>11199.19</v>
      </c>
      <c r="E104" s="56">
        <v>0</v>
      </c>
      <c r="F104" s="55">
        <v>1</v>
      </c>
    </row>
    <row r="105" spans="1:6" x14ac:dyDescent="0.25">
      <c r="A105" s="125"/>
      <c r="B105" s="21" t="s">
        <v>123</v>
      </c>
      <c r="C105" s="117" t="s">
        <v>362</v>
      </c>
      <c r="D105" s="56">
        <v>12386.78</v>
      </c>
      <c r="E105" s="56">
        <v>0</v>
      </c>
      <c r="F105" s="55">
        <v>1</v>
      </c>
    </row>
    <row r="106" spans="1:6" x14ac:dyDescent="0.25">
      <c r="A106" s="125"/>
      <c r="B106" s="21" t="s">
        <v>123</v>
      </c>
      <c r="C106" s="117" t="s">
        <v>387</v>
      </c>
      <c r="D106" s="56">
        <v>12386.78</v>
      </c>
      <c r="E106" s="56">
        <v>0</v>
      </c>
      <c r="F106" s="29">
        <v>1</v>
      </c>
    </row>
    <row r="107" spans="1:6" x14ac:dyDescent="0.25">
      <c r="A107" s="125"/>
      <c r="B107" s="21" t="s">
        <v>137</v>
      </c>
      <c r="C107" s="40" t="s">
        <v>388</v>
      </c>
      <c r="D107" s="56">
        <v>8724.1</v>
      </c>
      <c r="E107" s="56">
        <v>0</v>
      </c>
      <c r="F107" s="29">
        <v>1</v>
      </c>
    </row>
    <row r="108" spans="1:6" x14ac:dyDescent="0.25">
      <c r="A108" s="125"/>
      <c r="B108" s="21" t="s">
        <v>132</v>
      </c>
      <c r="C108" s="117" t="s">
        <v>389</v>
      </c>
      <c r="D108" s="56">
        <v>9346.2199999999993</v>
      </c>
      <c r="E108" s="56">
        <v>0</v>
      </c>
      <c r="F108" s="29">
        <v>2</v>
      </c>
    </row>
    <row r="109" spans="1:6" x14ac:dyDescent="0.25">
      <c r="A109" s="125"/>
      <c r="B109" s="21" t="s">
        <v>133</v>
      </c>
      <c r="C109" s="41" t="s">
        <v>390</v>
      </c>
      <c r="D109" s="56">
        <v>10481.280000000001</v>
      </c>
      <c r="E109" s="56">
        <v>0</v>
      </c>
      <c r="F109" s="29">
        <v>1</v>
      </c>
    </row>
    <row r="110" spans="1:6" x14ac:dyDescent="0.25">
      <c r="A110" s="125"/>
      <c r="B110" s="21" t="s">
        <v>129</v>
      </c>
      <c r="C110" s="41" t="s">
        <v>368</v>
      </c>
      <c r="D110" s="56">
        <v>11529.82</v>
      </c>
      <c r="E110" s="56">
        <v>0</v>
      </c>
      <c r="F110" s="55">
        <v>1</v>
      </c>
    </row>
    <row r="111" spans="1:6" x14ac:dyDescent="0.25">
      <c r="A111" s="125"/>
      <c r="B111" s="21" t="s">
        <v>142</v>
      </c>
      <c r="C111" s="27">
        <v>3</v>
      </c>
      <c r="D111" s="56">
        <v>7852.72</v>
      </c>
      <c r="E111" s="56">
        <v>0</v>
      </c>
      <c r="F111" s="29">
        <v>2</v>
      </c>
    </row>
    <row r="112" spans="1:6" x14ac:dyDescent="0.25">
      <c r="A112" s="125"/>
      <c r="B112" s="21" t="s">
        <v>141</v>
      </c>
      <c r="C112" s="117" t="s">
        <v>390</v>
      </c>
      <c r="D112" s="56">
        <v>10481.280000000001</v>
      </c>
      <c r="E112" s="56">
        <v>0</v>
      </c>
      <c r="F112" s="29">
        <v>1</v>
      </c>
    </row>
    <row r="113" spans="1:6" x14ac:dyDescent="0.25">
      <c r="A113" s="125"/>
      <c r="B113" s="21" t="s">
        <v>136</v>
      </c>
      <c r="C113" s="40" t="s">
        <v>385</v>
      </c>
      <c r="D113" s="56">
        <v>11474.2</v>
      </c>
      <c r="E113" s="56">
        <v>0</v>
      </c>
      <c r="F113" s="29">
        <v>1</v>
      </c>
    </row>
    <row r="114" spans="1:6" x14ac:dyDescent="0.25">
      <c r="A114" s="125"/>
      <c r="B114" s="21" t="s">
        <v>126</v>
      </c>
      <c r="C114" s="27" t="s">
        <v>343</v>
      </c>
      <c r="D114" s="56">
        <v>23857.89</v>
      </c>
      <c r="E114" s="56">
        <v>0</v>
      </c>
      <c r="F114" s="55">
        <v>1</v>
      </c>
    </row>
    <row r="115" spans="1:6" x14ac:dyDescent="0.25">
      <c r="A115" s="125"/>
      <c r="B115" s="21" t="s">
        <v>69</v>
      </c>
      <c r="C115" s="117" t="s">
        <v>391</v>
      </c>
      <c r="D115" s="56">
        <v>7998</v>
      </c>
      <c r="E115" s="56">
        <v>0</v>
      </c>
      <c r="F115" s="55">
        <v>5</v>
      </c>
    </row>
    <row r="116" spans="1:6" x14ac:dyDescent="0.25">
      <c r="A116" s="125"/>
      <c r="B116" s="21" t="s">
        <v>125</v>
      </c>
      <c r="C116" s="40" t="s">
        <v>392</v>
      </c>
      <c r="D116" s="56">
        <v>10300</v>
      </c>
      <c r="E116" s="56">
        <v>0</v>
      </c>
      <c r="F116" s="55">
        <v>2</v>
      </c>
    </row>
    <row r="117" spans="1:6" x14ac:dyDescent="0.25">
      <c r="A117" s="125"/>
      <c r="B117" s="21" t="s">
        <v>124</v>
      </c>
      <c r="C117" s="27" t="s">
        <v>393</v>
      </c>
      <c r="D117" s="56">
        <v>17328.72</v>
      </c>
      <c r="E117" s="56">
        <v>0</v>
      </c>
      <c r="F117" s="55">
        <v>1</v>
      </c>
    </row>
    <row r="118" spans="1:6" x14ac:dyDescent="0.25">
      <c r="A118" s="125"/>
      <c r="B118" s="21" t="s">
        <v>134</v>
      </c>
      <c r="C118" s="117" t="s">
        <v>394</v>
      </c>
      <c r="D118" s="56">
        <v>24326.54</v>
      </c>
      <c r="E118" s="56">
        <v>0</v>
      </c>
      <c r="F118" s="29">
        <v>1</v>
      </c>
    </row>
    <row r="119" spans="1:6" x14ac:dyDescent="0.25">
      <c r="A119" s="125"/>
      <c r="B119" s="21" t="s">
        <v>139</v>
      </c>
      <c r="C119" s="117" t="s">
        <v>395</v>
      </c>
      <c r="D119" s="56">
        <v>16533.560000000001</v>
      </c>
      <c r="E119" s="56">
        <v>0</v>
      </c>
      <c r="F119" s="29">
        <v>1</v>
      </c>
    </row>
    <row r="120" spans="1:6" x14ac:dyDescent="0.25">
      <c r="A120" s="125"/>
      <c r="B120" s="21" t="s">
        <v>130</v>
      </c>
      <c r="C120" s="117" t="s">
        <v>346</v>
      </c>
      <c r="D120" s="56">
        <v>16533.560000000001</v>
      </c>
      <c r="E120" s="56">
        <v>0</v>
      </c>
      <c r="F120" s="55">
        <v>1</v>
      </c>
    </row>
    <row r="121" spans="1:6" x14ac:dyDescent="0.25">
      <c r="A121" s="125"/>
      <c r="B121" s="21" t="s">
        <v>143</v>
      </c>
      <c r="C121" s="26" t="s">
        <v>362</v>
      </c>
      <c r="D121" s="56">
        <v>17030.02</v>
      </c>
      <c r="E121" s="56">
        <v>0</v>
      </c>
      <c r="F121" s="29">
        <v>1</v>
      </c>
    </row>
    <row r="122" spans="1:6" x14ac:dyDescent="0.25">
      <c r="A122" s="125"/>
      <c r="B122" s="21" t="s">
        <v>144</v>
      </c>
      <c r="C122" s="117" t="s">
        <v>396</v>
      </c>
      <c r="D122" s="56">
        <v>23946.47</v>
      </c>
      <c r="E122" s="56">
        <v>0</v>
      </c>
      <c r="F122" s="29">
        <v>1</v>
      </c>
    </row>
    <row r="123" spans="1:6" x14ac:dyDescent="0.25">
      <c r="A123" s="125"/>
      <c r="B123" s="21" t="s">
        <v>140</v>
      </c>
      <c r="C123" s="117" t="s">
        <v>346</v>
      </c>
      <c r="D123" s="56">
        <v>16533.560000000001</v>
      </c>
      <c r="E123" s="56">
        <v>0</v>
      </c>
      <c r="F123" s="29">
        <v>1</v>
      </c>
    </row>
    <row r="124" spans="1:6" x14ac:dyDescent="0.25">
      <c r="A124" s="125"/>
      <c r="B124" s="21" t="s">
        <v>127</v>
      </c>
      <c r="C124" s="27" t="s">
        <v>397</v>
      </c>
      <c r="D124" s="56">
        <v>22062.600000000002</v>
      </c>
      <c r="E124" s="56">
        <v>0</v>
      </c>
      <c r="F124" s="55">
        <v>1</v>
      </c>
    </row>
    <row r="125" spans="1:6" x14ac:dyDescent="0.25">
      <c r="A125" s="125"/>
      <c r="B125" s="21" t="s">
        <v>135</v>
      </c>
      <c r="C125" s="41" t="s">
        <v>398</v>
      </c>
      <c r="D125" s="56">
        <v>17030.02</v>
      </c>
      <c r="E125" s="56">
        <v>0</v>
      </c>
      <c r="F125" s="29">
        <v>1</v>
      </c>
    </row>
    <row r="126" spans="1:6" x14ac:dyDescent="0.25">
      <c r="A126" s="125"/>
      <c r="B126" s="21" t="s">
        <v>131</v>
      </c>
      <c r="C126" s="40" t="s">
        <v>392</v>
      </c>
      <c r="D126" s="56">
        <v>10300</v>
      </c>
      <c r="E126" s="56">
        <v>0</v>
      </c>
      <c r="F126" s="29">
        <v>3</v>
      </c>
    </row>
    <row r="127" spans="1:6" ht="15.75" thickBot="1" x14ac:dyDescent="0.3">
      <c r="A127" s="125"/>
      <c r="B127" s="21" t="s">
        <v>122</v>
      </c>
      <c r="C127" s="27">
        <v>21</v>
      </c>
      <c r="D127" s="56">
        <v>30407.66</v>
      </c>
      <c r="E127" s="56">
        <v>0</v>
      </c>
      <c r="F127" s="59">
        <v>1</v>
      </c>
    </row>
    <row r="128" spans="1:6" ht="15.75" thickBot="1" x14ac:dyDescent="0.3">
      <c r="A128" s="19"/>
      <c r="C128" s="20"/>
      <c r="E128" s="20" t="s">
        <v>30</v>
      </c>
      <c r="F128" s="60">
        <f>SUM(F103:F127)</f>
        <v>37</v>
      </c>
    </row>
    <row r="129" spans="1:6" x14ac:dyDescent="0.25">
      <c r="A129" s="125"/>
      <c r="B129" s="22" t="s">
        <v>180</v>
      </c>
      <c r="C129" s="27" t="s">
        <v>399</v>
      </c>
      <c r="D129" s="61">
        <v>7643</v>
      </c>
      <c r="E129" s="52">
        <v>0</v>
      </c>
      <c r="F129" s="29">
        <v>5</v>
      </c>
    </row>
    <row r="130" spans="1:6" x14ac:dyDescent="0.25">
      <c r="A130" s="125"/>
      <c r="B130" s="22" t="s">
        <v>172</v>
      </c>
      <c r="C130" s="42" t="s">
        <v>400</v>
      </c>
      <c r="D130" s="52">
        <v>8793.11</v>
      </c>
      <c r="E130" s="52">
        <v>0</v>
      </c>
      <c r="F130" s="29">
        <v>1</v>
      </c>
    </row>
    <row r="131" spans="1:6" x14ac:dyDescent="0.25">
      <c r="A131" s="125"/>
      <c r="B131" s="22" t="s">
        <v>151</v>
      </c>
      <c r="C131" s="27">
        <v>7</v>
      </c>
      <c r="D131" s="52">
        <v>9045.4600000000009</v>
      </c>
      <c r="E131" s="52">
        <v>0</v>
      </c>
      <c r="F131" s="29">
        <v>6</v>
      </c>
    </row>
    <row r="132" spans="1:6" x14ac:dyDescent="0.25">
      <c r="A132" s="125"/>
      <c r="B132" s="22" t="s">
        <v>176</v>
      </c>
      <c r="C132" s="27" t="s">
        <v>401</v>
      </c>
      <c r="D132" s="52">
        <v>14205.76</v>
      </c>
      <c r="E132" s="52">
        <v>0</v>
      </c>
      <c r="F132" s="29">
        <v>1</v>
      </c>
    </row>
    <row r="133" spans="1:6" x14ac:dyDescent="0.25">
      <c r="A133" s="125"/>
      <c r="B133" s="22" t="s">
        <v>150</v>
      </c>
      <c r="C133" s="27">
        <v>14</v>
      </c>
      <c r="D133" s="52">
        <v>13679.43</v>
      </c>
      <c r="E133" s="52">
        <v>0</v>
      </c>
      <c r="F133" s="29">
        <v>1</v>
      </c>
    </row>
    <row r="134" spans="1:6" x14ac:dyDescent="0.25">
      <c r="A134" s="125"/>
      <c r="B134" s="22" t="s">
        <v>179</v>
      </c>
      <c r="C134" s="43">
        <v>2</v>
      </c>
      <c r="D134" s="52">
        <v>7526.0245999999997</v>
      </c>
      <c r="E134" s="52">
        <v>0</v>
      </c>
      <c r="F134" s="29">
        <v>1</v>
      </c>
    </row>
    <row r="135" spans="1:6" x14ac:dyDescent="0.25">
      <c r="A135" s="125"/>
      <c r="B135" s="22" t="s">
        <v>146</v>
      </c>
      <c r="C135" s="27">
        <v>21</v>
      </c>
      <c r="D135" s="52">
        <v>30407.66</v>
      </c>
      <c r="E135" s="52">
        <v>0</v>
      </c>
      <c r="F135" s="55">
        <v>1</v>
      </c>
    </row>
    <row r="136" spans="1:6" x14ac:dyDescent="0.25">
      <c r="A136" s="125"/>
      <c r="B136" s="22" t="s">
        <v>177</v>
      </c>
      <c r="C136" s="27" t="s">
        <v>343</v>
      </c>
      <c r="D136" s="52">
        <v>23857.89</v>
      </c>
      <c r="E136" s="52">
        <v>0</v>
      </c>
      <c r="F136" s="29">
        <v>1</v>
      </c>
    </row>
    <row r="137" spans="1:6" x14ac:dyDescent="0.25">
      <c r="A137" s="125"/>
      <c r="B137" s="22" t="s">
        <v>149</v>
      </c>
      <c r="C137" s="27">
        <v>11</v>
      </c>
      <c r="D137" s="52">
        <v>10855.17</v>
      </c>
      <c r="E137" s="52">
        <v>0</v>
      </c>
      <c r="F137" s="29">
        <v>1</v>
      </c>
    </row>
    <row r="138" spans="1:6" x14ac:dyDescent="0.25">
      <c r="A138" s="125"/>
      <c r="B138" s="22" t="s">
        <v>152</v>
      </c>
      <c r="C138" s="27">
        <v>13</v>
      </c>
      <c r="D138" s="52">
        <v>12432.1</v>
      </c>
      <c r="E138" s="52">
        <v>0</v>
      </c>
      <c r="F138" s="29">
        <v>1</v>
      </c>
    </row>
    <row r="139" spans="1:6" x14ac:dyDescent="0.25">
      <c r="A139" s="125"/>
      <c r="B139" s="22" t="s">
        <v>173</v>
      </c>
      <c r="C139" s="26" t="s">
        <v>348</v>
      </c>
      <c r="D139" s="52">
        <v>12431.07</v>
      </c>
      <c r="E139" s="52">
        <v>0</v>
      </c>
      <c r="F139" s="29">
        <v>1</v>
      </c>
    </row>
    <row r="140" spans="1:6" x14ac:dyDescent="0.25">
      <c r="A140" s="125"/>
      <c r="B140" s="22" t="s">
        <v>147</v>
      </c>
      <c r="C140" s="27">
        <v>7</v>
      </c>
      <c r="D140" s="52">
        <v>9045.4600000000009</v>
      </c>
      <c r="E140" s="52">
        <v>0</v>
      </c>
      <c r="F140" s="29">
        <v>1</v>
      </c>
    </row>
    <row r="141" spans="1:6" x14ac:dyDescent="0.25">
      <c r="A141" s="125"/>
      <c r="B141" s="22" t="s">
        <v>162</v>
      </c>
      <c r="C141" s="27" t="s">
        <v>374</v>
      </c>
      <c r="D141" s="52">
        <v>8431.58</v>
      </c>
      <c r="E141" s="52">
        <v>0</v>
      </c>
      <c r="F141" s="29">
        <v>1</v>
      </c>
    </row>
    <row r="142" spans="1:6" x14ac:dyDescent="0.25">
      <c r="A142" s="125"/>
      <c r="B142" s="22" t="s">
        <v>174</v>
      </c>
      <c r="C142" s="27" t="s">
        <v>366</v>
      </c>
      <c r="D142" s="52">
        <v>9730.41</v>
      </c>
      <c r="E142" s="52">
        <v>0</v>
      </c>
      <c r="F142" s="29">
        <v>1</v>
      </c>
    </row>
    <row r="143" spans="1:6" x14ac:dyDescent="0.25">
      <c r="A143" s="125"/>
      <c r="B143" s="21" t="s">
        <v>184</v>
      </c>
      <c r="C143" s="44">
        <v>13</v>
      </c>
      <c r="D143" s="61">
        <v>12069</v>
      </c>
      <c r="E143" s="52">
        <v>0</v>
      </c>
      <c r="F143" s="29">
        <v>1</v>
      </c>
    </row>
    <row r="144" spans="1:6" x14ac:dyDescent="0.25">
      <c r="A144" s="125"/>
      <c r="B144" s="22" t="s">
        <v>175</v>
      </c>
      <c r="C144" s="42">
        <v>1</v>
      </c>
      <c r="D144" s="52">
        <v>6838.17</v>
      </c>
      <c r="E144" s="52">
        <v>0</v>
      </c>
      <c r="F144" s="29">
        <v>1</v>
      </c>
    </row>
    <row r="145" spans="1:6" x14ac:dyDescent="0.25">
      <c r="A145" s="125"/>
      <c r="B145" s="22" t="s">
        <v>157</v>
      </c>
      <c r="C145" s="27">
        <v>15</v>
      </c>
      <c r="D145" s="52">
        <v>15270.78</v>
      </c>
      <c r="E145" s="52">
        <v>0</v>
      </c>
      <c r="F145" s="29">
        <v>1</v>
      </c>
    </row>
    <row r="146" spans="1:6" x14ac:dyDescent="0.25">
      <c r="A146" s="125"/>
      <c r="B146" s="22" t="s">
        <v>148</v>
      </c>
      <c r="C146" s="27" t="s">
        <v>362</v>
      </c>
      <c r="D146" s="52">
        <v>17030.02</v>
      </c>
      <c r="E146" s="52">
        <v>0</v>
      </c>
      <c r="F146" s="29">
        <v>1</v>
      </c>
    </row>
    <row r="147" spans="1:6" x14ac:dyDescent="0.25">
      <c r="A147" s="125"/>
      <c r="B147" s="22" t="s">
        <v>156</v>
      </c>
      <c r="C147" s="27">
        <v>18</v>
      </c>
      <c r="D147" s="52">
        <v>21892.65</v>
      </c>
      <c r="E147" s="52">
        <v>0</v>
      </c>
      <c r="F147" s="29">
        <v>1</v>
      </c>
    </row>
    <row r="148" spans="1:6" x14ac:dyDescent="0.25">
      <c r="A148" s="125"/>
      <c r="B148" s="22" t="s">
        <v>167</v>
      </c>
      <c r="C148" s="26" t="s">
        <v>362</v>
      </c>
      <c r="D148" s="52">
        <v>17030.02</v>
      </c>
      <c r="E148" s="52">
        <v>0</v>
      </c>
      <c r="F148" s="29">
        <v>1</v>
      </c>
    </row>
    <row r="149" spans="1:6" x14ac:dyDescent="0.25">
      <c r="A149" s="125"/>
      <c r="B149" s="22" t="s">
        <v>158</v>
      </c>
      <c r="C149" s="26" t="s">
        <v>345</v>
      </c>
      <c r="D149" s="52">
        <v>14596.130000000001</v>
      </c>
      <c r="E149" s="52">
        <v>0</v>
      </c>
      <c r="F149" s="29">
        <v>1</v>
      </c>
    </row>
    <row r="150" spans="1:6" x14ac:dyDescent="0.25">
      <c r="A150" s="125"/>
      <c r="B150" s="22" t="s">
        <v>171</v>
      </c>
      <c r="C150" s="27" t="s">
        <v>346</v>
      </c>
      <c r="D150" s="52">
        <v>16533.560000000001</v>
      </c>
      <c r="E150" s="52">
        <v>0</v>
      </c>
      <c r="F150" s="29">
        <v>1</v>
      </c>
    </row>
    <row r="151" spans="1:6" x14ac:dyDescent="0.25">
      <c r="A151" s="125"/>
      <c r="B151" s="22" t="s">
        <v>154</v>
      </c>
      <c r="C151" s="27" t="s">
        <v>402</v>
      </c>
      <c r="D151" s="52">
        <v>8221.9750000000004</v>
      </c>
      <c r="E151" s="52">
        <v>0</v>
      </c>
      <c r="F151" s="29">
        <v>1</v>
      </c>
    </row>
    <row r="152" spans="1:6" x14ac:dyDescent="0.25">
      <c r="A152" s="125"/>
      <c r="B152" s="22" t="s">
        <v>153</v>
      </c>
      <c r="C152" s="27" t="s">
        <v>404</v>
      </c>
      <c r="D152" s="52">
        <v>3504.06</v>
      </c>
      <c r="E152" s="52">
        <v>0</v>
      </c>
      <c r="F152" s="29">
        <v>1</v>
      </c>
    </row>
    <row r="153" spans="1:6" x14ac:dyDescent="0.25">
      <c r="A153" s="125"/>
      <c r="B153" s="22" t="s">
        <v>155</v>
      </c>
      <c r="C153" s="27" t="s">
        <v>366</v>
      </c>
      <c r="D153" s="52">
        <v>9730.41</v>
      </c>
      <c r="E153" s="52">
        <v>0</v>
      </c>
      <c r="F153" s="29">
        <v>1</v>
      </c>
    </row>
    <row r="154" spans="1:6" x14ac:dyDescent="0.25">
      <c r="A154" s="125"/>
      <c r="B154" s="22" t="s">
        <v>183</v>
      </c>
      <c r="C154" s="44">
        <v>1</v>
      </c>
      <c r="D154" s="52">
        <v>6838.17</v>
      </c>
      <c r="E154" s="52">
        <v>0</v>
      </c>
      <c r="F154" s="29">
        <v>1</v>
      </c>
    </row>
    <row r="155" spans="1:6" x14ac:dyDescent="0.25">
      <c r="A155" s="125"/>
      <c r="B155" s="22" t="s">
        <v>181</v>
      </c>
      <c r="C155" s="45">
        <v>1</v>
      </c>
      <c r="D155" s="52">
        <v>6839.2</v>
      </c>
      <c r="E155" s="52">
        <v>0</v>
      </c>
      <c r="F155" s="29">
        <v>1</v>
      </c>
    </row>
    <row r="156" spans="1:6" x14ac:dyDescent="0.25">
      <c r="A156" s="125"/>
      <c r="B156" s="22" t="s">
        <v>182</v>
      </c>
      <c r="C156" s="45" t="s">
        <v>362</v>
      </c>
      <c r="D156" s="52">
        <v>17030.02</v>
      </c>
      <c r="E156" s="52">
        <v>0</v>
      </c>
      <c r="F156" s="29">
        <v>1</v>
      </c>
    </row>
    <row r="157" spans="1:6" x14ac:dyDescent="0.25">
      <c r="A157" s="125"/>
      <c r="B157" s="22" t="s">
        <v>166</v>
      </c>
      <c r="C157" s="27" t="s">
        <v>405</v>
      </c>
      <c r="D157" s="52">
        <v>4865.72</v>
      </c>
      <c r="E157" s="52">
        <v>0</v>
      </c>
      <c r="F157" s="29">
        <v>1</v>
      </c>
    </row>
    <row r="158" spans="1:6" x14ac:dyDescent="0.25">
      <c r="A158" s="125"/>
      <c r="B158" s="22" t="s">
        <v>159</v>
      </c>
      <c r="C158" s="27">
        <v>7</v>
      </c>
      <c r="D158" s="52">
        <v>9045.4600000000009</v>
      </c>
      <c r="E158" s="52">
        <v>0</v>
      </c>
      <c r="F158" s="29">
        <v>13</v>
      </c>
    </row>
    <row r="159" spans="1:6" x14ac:dyDescent="0.25">
      <c r="A159" s="125"/>
      <c r="B159" s="22" t="s">
        <v>160</v>
      </c>
      <c r="C159" s="26">
        <v>7</v>
      </c>
      <c r="D159" s="52">
        <v>9045.4600000000009</v>
      </c>
      <c r="E159" s="52">
        <v>0</v>
      </c>
      <c r="F159" s="29">
        <v>1</v>
      </c>
    </row>
    <row r="160" spans="1:6" x14ac:dyDescent="0.25">
      <c r="A160" s="125"/>
      <c r="B160" s="22" t="s">
        <v>178</v>
      </c>
      <c r="C160" s="27">
        <v>1</v>
      </c>
      <c r="D160" s="52">
        <v>6838.17</v>
      </c>
      <c r="E160" s="52">
        <v>0</v>
      </c>
      <c r="F160" s="29">
        <v>3</v>
      </c>
    </row>
    <row r="161" spans="1:6" x14ac:dyDescent="0.25">
      <c r="A161" s="125"/>
      <c r="B161" s="22" t="s">
        <v>165</v>
      </c>
      <c r="C161" s="27" t="s">
        <v>406</v>
      </c>
      <c r="D161" s="52">
        <v>4847.18</v>
      </c>
      <c r="E161" s="52">
        <v>0</v>
      </c>
      <c r="F161" s="29">
        <v>1</v>
      </c>
    </row>
    <row r="162" spans="1:6" x14ac:dyDescent="0.25">
      <c r="A162" s="125"/>
      <c r="B162" s="22" t="s">
        <v>164</v>
      </c>
      <c r="C162" s="27" t="s">
        <v>338</v>
      </c>
      <c r="D162" s="52">
        <v>7464.41</v>
      </c>
      <c r="E162" s="52">
        <v>0</v>
      </c>
      <c r="F162" s="29">
        <v>3</v>
      </c>
    </row>
    <row r="163" spans="1:6" x14ac:dyDescent="0.25">
      <c r="A163" s="125"/>
      <c r="B163" s="22" t="s">
        <v>161</v>
      </c>
      <c r="C163" s="27" t="s">
        <v>405</v>
      </c>
      <c r="D163" s="52">
        <v>4865.72</v>
      </c>
      <c r="E163" s="52">
        <v>0</v>
      </c>
      <c r="F163" s="29">
        <v>1</v>
      </c>
    </row>
    <row r="164" spans="1:6" x14ac:dyDescent="0.25">
      <c r="A164" s="125"/>
      <c r="B164" s="22" t="s">
        <v>48</v>
      </c>
      <c r="C164" s="44" t="s">
        <v>407</v>
      </c>
      <c r="D164" s="52">
        <v>8487.2000000000007</v>
      </c>
      <c r="E164" s="52">
        <v>0</v>
      </c>
      <c r="F164" s="29">
        <v>1</v>
      </c>
    </row>
    <row r="165" spans="1:6" x14ac:dyDescent="0.25">
      <c r="A165" s="125"/>
      <c r="B165" s="22" t="s">
        <v>29</v>
      </c>
      <c r="C165" s="26" t="s">
        <v>338</v>
      </c>
      <c r="D165" s="52">
        <v>7464.41</v>
      </c>
      <c r="E165" s="52">
        <v>0</v>
      </c>
      <c r="F165" s="55">
        <v>6</v>
      </c>
    </row>
    <row r="166" spans="1:6" x14ac:dyDescent="0.25">
      <c r="A166" s="125"/>
      <c r="B166" s="22" t="s">
        <v>112</v>
      </c>
      <c r="C166" s="27" t="s">
        <v>408</v>
      </c>
      <c r="D166" s="52">
        <v>6550.8</v>
      </c>
      <c r="E166" s="52">
        <v>0</v>
      </c>
      <c r="F166" s="29">
        <v>1</v>
      </c>
    </row>
    <row r="167" spans="1:6" x14ac:dyDescent="0.25">
      <c r="A167" s="125"/>
      <c r="B167" s="22" t="s">
        <v>547</v>
      </c>
      <c r="C167" s="27" t="s">
        <v>426</v>
      </c>
      <c r="D167" s="114">
        <v>8186</v>
      </c>
      <c r="E167" s="52">
        <v>0</v>
      </c>
      <c r="F167" s="53">
        <v>1</v>
      </c>
    </row>
    <row r="168" spans="1:6" x14ac:dyDescent="0.25">
      <c r="A168" s="125"/>
      <c r="B168" s="22" t="s">
        <v>170</v>
      </c>
      <c r="C168" s="27" t="s">
        <v>409</v>
      </c>
      <c r="D168" s="52">
        <v>6800.06</v>
      </c>
      <c r="E168" s="52">
        <v>0</v>
      </c>
      <c r="F168" s="53">
        <v>2</v>
      </c>
    </row>
    <row r="169" spans="1:6" x14ac:dyDescent="0.25">
      <c r="A169" s="125"/>
      <c r="B169" s="22" t="s">
        <v>551</v>
      </c>
      <c r="C169" s="27">
        <v>1</v>
      </c>
      <c r="D169" s="114">
        <v>6838.17</v>
      </c>
      <c r="E169" s="52">
        <v>0</v>
      </c>
      <c r="F169" s="53">
        <v>2</v>
      </c>
    </row>
    <row r="170" spans="1:6" x14ac:dyDescent="0.25">
      <c r="A170" s="125"/>
      <c r="B170" s="22" t="s">
        <v>73</v>
      </c>
      <c r="C170" s="27"/>
      <c r="D170" s="114">
        <v>4000</v>
      </c>
      <c r="E170" s="52">
        <v>0</v>
      </c>
      <c r="F170" s="53">
        <v>2</v>
      </c>
    </row>
    <row r="171" spans="1:6" x14ac:dyDescent="0.25">
      <c r="A171" s="125"/>
      <c r="B171" s="22" t="s">
        <v>552</v>
      </c>
      <c r="C171" s="27"/>
      <c r="D171" s="114">
        <v>5600</v>
      </c>
      <c r="E171" s="52">
        <v>0</v>
      </c>
      <c r="F171" s="53">
        <v>4</v>
      </c>
    </row>
    <row r="172" spans="1:6" ht="15.75" thickBot="1" x14ac:dyDescent="0.3">
      <c r="A172" s="125"/>
      <c r="B172" s="22" t="s">
        <v>553</v>
      </c>
      <c r="C172" s="27"/>
      <c r="D172" s="114">
        <v>5600</v>
      </c>
      <c r="E172" s="52">
        <v>0</v>
      </c>
      <c r="F172" s="53">
        <v>1</v>
      </c>
    </row>
    <row r="173" spans="1:6" ht="15.75" thickBot="1" x14ac:dyDescent="0.3">
      <c r="A173" s="19"/>
      <c r="C173" s="20"/>
      <c r="E173" s="20" t="s">
        <v>30</v>
      </c>
      <c r="F173" s="60">
        <f>SUM(F129:F172)</f>
        <v>80</v>
      </c>
    </row>
    <row r="174" spans="1:6" x14ac:dyDescent="0.25">
      <c r="A174" s="125" t="s">
        <v>185</v>
      </c>
      <c r="B174" s="21" t="s">
        <v>206</v>
      </c>
      <c r="C174" s="27" t="s">
        <v>410</v>
      </c>
      <c r="D174" s="52">
        <v>15705.44</v>
      </c>
      <c r="E174" s="52">
        <v>0</v>
      </c>
      <c r="F174" s="28">
        <v>1</v>
      </c>
    </row>
    <row r="175" spans="1:6" x14ac:dyDescent="0.25">
      <c r="A175" s="125"/>
      <c r="B175" s="21" t="s">
        <v>203</v>
      </c>
      <c r="C175" s="27" t="s">
        <v>411</v>
      </c>
      <c r="D175" s="52">
        <v>8096.83</v>
      </c>
      <c r="E175" s="52">
        <v>0</v>
      </c>
      <c r="F175" s="29">
        <v>2</v>
      </c>
    </row>
    <row r="176" spans="1:6" x14ac:dyDescent="0.25">
      <c r="A176" s="125"/>
      <c r="B176" s="21" t="s">
        <v>197</v>
      </c>
      <c r="C176" s="27" t="s">
        <v>381</v>
      </c>
      <c r="D176" s="52">
        <v>7918.64</v>
      </c>
      <c r="E176" s="52">
        <v>0</v>
      </c>
      <c r="F176" s="29">
        <v>3</v>
      </c>
    </row>
    <row r="177" spans="1:6" x14ac:dyDescent="0.25">
      <c r="A177" s="125"/>
      <c r="B177" s="21" t="s">
        <v>209</v>
      </c>
      <c r="C177" s="27" t="s">
        <v>410</v>
      </c>
      <c r="D177" s="52">
        <v>15705.44</v>
      </c>
      <c r="E177" s="52">
        <v>0</v>
      </c>
      <c r="F177" s="29">
        <v>1</v>
      </c>
    </row>
    <row r="178" spans="1:6" x14ac:dyDescent="0.25">
      <c r="A178" s="125"/>
      <c r="B178" s="21" t="s">
        <v>217</v>
      </c>
      <c r="C178" s="27" t="s">
        <v>412</v>
      </c>
      <c r="D178" s="52">
        <v>10436.99</v>
      </c>
      <c r="E178" s="52">
        <v>0</v>
      </c>
      <c r="F178" s="29">
        <v>0</v>
      </c>
    </row>
    <row r="179" spans="1:6" x14ac:dyDescent="0.25">
      <c r="A179" s="125"/>
      <c r="B179" s="21" t="s">
        <v>208</v>
      </c>
      <c r="C179" s="27">
        <v>11</v>
      </c>
      <c r="D179" s="52">
        <v>10855.17</v>
      </c>
      <c r="E179" s="52">
        <v>0</v>
      </c>
      <c r="F179" s="29">
        <v>1</v>
      </c>
    </row>
    <row r="180" spans="1:6" x14ac:dyDescent="0.25">
      <c r="A180" s="125"/>
      <c r="B180" s="21" t="s">
        <v>211</v>
      </c>
      <c r="C180" s="27" t="s">
        <v>410</v>
      </c>
      <c r="D180" s="52">
        <v>15705.44</v>
      </c>
      <c r="E180" s="52">
        <v>0</v>
      </c>
      <c r="F180" s="29">
        <v>2</v>
      </c>
    </row>
    <row r="181" spans="1:6" x14ac:dyDescent="0.25">
      <c r="A181" s="125"/>
      <c r="B181" s="21" t="s">
        <v>220</v>
      </c>
      <c r="C181" s="27" t="s">
        <v>358</v>
      </c>
      <c r="D181" s="61">
        <v>12135</v>
      </c>
      <c r="E181" s="52">
        <v>0</v>
      </c>
      <c r="F181" s="29">
        <v>1</v>
      </c>
    </row>
    <row r="182" spans="1:6" x14ac:dyDescent="0.25">
      <c r="A182" s="125"/>
      <c r="B182" s="21" t="s">
        <v>186</v>
      </c>
      <c r="C182" s="27">
        <v>21</v>
      </c>
      <c r="D182" s="52">
        <v>30407.66</v>
      </c>
      <c r="E182" s="52">
        <v>0</v>
      </c>
      <c r="F182" s="29">
        <v>1</v>
      </c>
    </row>
    <row r="183" spans="1:6" x14ac:dyDescent="0.25">
      <c r="A183" s="125"/>
      <c r="B183" s="21" t="s">
        <v>200</v>
      </c>
      <c r="C183" s="27" t="s">
        <v>413</v>
      </c>
      <c r="D183" s="52">
        <v>15100.83</v>
      </c>
      <c r="E183" s="52">
        <v>0</v>
      </c>
      <c r="F183" s="29">
        <v>1</v>
      </c>
    </row>
    <row r="184" spans="1:6" x14ac:dyDescent="0.25">
      <c r="A184" s="125"/>
      <c r="B184" s="21" t="s">
        <v>205</v>
      </c>
      <c r="C184" s="26" t="s">
        <v>413</v>
      </c>
      <c r="D184" s="52">
        <v>15100.83</v>
      </c>
      <c r="E184" s="52">
        <v>0</v>
      </c>
      <c r="F184" s="29">
        <v>2</v>
      </c>
    </row>
    <row r="185" spans="1:6" x14ac:dyDescent="0.25">
      <c r="A185" s="125"/>
      <c r="B185" s="21" t="s">
        <v>189</v>
      </c>
      <c r="C185" s="27" t="s">
        <v>343</v>
      </c>
      <c r="D185" s="52">
        <v>23857.89</v>
      </c>
      <c r="E185" s="52">
        <v>0</v>
      </c>
      <c r="F185" s="29">
        <v>1</v>
      </c>
    </row>
    <row r="186" spans="1:6" x14ac:dyDescent="0.25">
      <c r="A186" s="125"/>
      <c r="B186" s="21" t="s">
        <v>198</v>
      </c>
      <c r="C186" s="27" t="s">
        <v>352</v>
      </c>
      <c r="D186" s="52">
        <v>26758.37</v>
      </c>
      <c r="E186" s="52">
        <v>0</v>
      </c>
      <c r="F186" s="29">
        <v>1</v>
      </c>
    </row>
    <row r="187" spans="1:6" x14ac:dyDescent="0.25">
      <c r="A187" s="125"/>
      <c r="B187" s="21" t="s">
        <v>210</v>
      </c>
      <c r="C187" s="27" t="s">
        <v>343</v>
      </c>
      <c r="D187" s="52">
        <v>23857.89</v>
      </c>
      <c r="E187" s="52">
        <v>0</v>
      </c>
      <c r="F187" s="29">
        <v>1</v>
      </c>
    </row>
    <row r="188" spans="1:6" x14ac:dyDescent="0.25">
      <c r="A188" s="125"/>
      <c r="B188" s="21" t="s">
        <v>187</v>
      </c>
      <c r="C188" s="26" t="s">
        <v>410</v>
      </c>
      <c r="D188" s="52">
        <v>15705.44</v>
      </c>
      <c r="E188" s="52">
        <v>0</v>
      </c>
      <c r="F188" s="29">
        <v>1</v>
      </c>
    </row>
    <row r="189" spans="1:6" x14ac:dyDescent="0.25">
      <c r="A189" s="125"/>
      <c r="B189" s="21" t="s">
        <v>202</v>
      </c>
      <c r="C189" s="27" t="s">
        <v>414</v>
      </c>
      <c r="D189" s="52">
        <v>19056.03</v>
      </c>
      <c r="E189" s="52">
        <v>0</v>
      </c>
      <c r="F189" s="29">
        <v>1</v>
      </c>
    </row>
    <row r="190" spans="1:6" x14ac:dyDescent="0.25">
      <c r="A190" s="125"/>
      <c r="B190" s="21" t="s">
        <v>219</v>
      </c>
      <c r="C190" s="40" t="s">
        <v>415</v>
      </c>
      <c r="D190" s="52">
        <v>13818.48</v>
      </c>
      <c r="E190" s="52">
        <v>0</v>
      </c>
      <c r="F190" s="29">
        <v>1</v>
      </c>
    </row>
    <row r="191" spans="1:6" x14ac:dyDescent="0.25">
      <c r="A191" s="125"/>
      <c r="B191" s="21" t="s">
        <v>191</v>
      </c>
      <c r="C191" s="27" t="s">
        <v>410</v>
      </c>
      <c r="D191" s="52">
        <v>15705.44</v>
      </c>
      <c r="E191" s="52">
        <v>0</v>
      </c>
      <c r="F191" s="29">
        <v>1</v>
      </c>
    </row>
    <row r="192" spans="1:6" x14ac:dyDescent="0.25">
      <c r="A192" s="125"/>
      <c r="B192" s="21" t="s">
        <v>192</v>
      </c>
      <c r="C192" s="27">
        <v>11</v>
      </c>
      <c r="D192" s="52">
        <v>10855.17</v>
      </c>
      <c r="E192" s="52">
        <v>0</v>
      </c>
      <c r="F192" s="29">
        <v>2</v>
      </c>
    </row>
    <row r="193" spans="1:6" x14ac:dyDescent="0.25">
      <c r="A193" s="125"/>
      <c r="B193" s="21" t="s">
        <v>190</v>
      </c>
      <c r="C193" s="27">
        <v>18</v>
      </c>
      <c r="D193" s="52">
        <v>21892.65</v>
      </c>
      <c r="E193" s="52">
        <v>0</v>
      </c>
      <c r="F193" s="29">
        <v>1</v>
      </c>
    </row>
    <row r="194" spans="1:6" x14ac:dyDescent="0.25">
      <c r="A194" s="125"/>
      <c r="B194" s="21" t="s">
        <v>218</v>
      </c>
      <c r="C194" s="27" t="s">
        <v>416</v>
      </c>
      <c r="D194" s="52">
        <v>16844.62</v>
      </c>
      <c r="E194" s="52">
        <v>0</v>
      </c>
      <c r="F194" s="29">
        <v>1</v>
      </c>
    </row>
    <row r="195" spans="1:6" x14ac:dyDescent="0.25">
      <c r="A195" s="125"/>
      <c r="B195" s="21" t="s">
        <v>194</v>
      </c>
      <c r="C195" s="27" t="s">
        <v>346</v>
      </c>
      <c r="D195" s="52">
        <v>16533.560000000001</v>
      </c>
      <c r="E195" s="52">
        <v>0</v>
      </c>
      <c r="F195" s="29">
        <v>1</v>
      </c>
    </row>
    <row r="196" spans="1:6" x14ac:dyDescent="0.25">
      <c r="A196" s="125"/>
      <c r="B196" s="21" t="s">
        <v>199</v>
      </c>
      <c r="C196" s="27" t="s">
        <v>396</v>
      </c>
      <c r="D196" s="52">
        <v>23946.47</v>
      </c>
      <c r="E196" s="52">
        <v>0</v>
      </c>
      <c r="F196" s="29">
        <v>1</v>
      </c>
    </row>
    <row r="197" spans="1:6" x14ac:dyDescent="0.25">
      <c r="A197" s="125"/>
      <c r="B197" s="21" t="s">
        <v>201</v>
      </c>
      <c r="C197" s="42" t="s">
        <v>396</v>
      </c>
      <c r="D197" s="52">
        <v>23946.47</v>
      </c>
      <c r="E197" s="52">
        <v>0</v>
      </c>
      <c r="F197" s="29">
        <v>1</v>
      </c>
    </row>
    <row r="198" spans="1:6" x14ac:dyDescent="0.25">
      <c r="A198" s="125"/>
      <c r="B198" s="21" t="s">
        <v>216</v>
      </c>
      <c r="C198" s="27" t="s">
        <v>410</v>
      </c>
      <c r="D198" s="52">
        <v>15705.44</v>
      </c>
      <c r="E198" s="52">
        <v>0</v>
      </c>
      <c r="F198" s="29">
        <v>1</v>
      </c>
    </row>
    <row r="199" spans="1:6" x14ac:dyDescent="0.25">
      <c r="A199" s="125"/>
      <c r="B199" s="21" t="s">
        <v>215</v>
      </c>
      <c r="C199" s="27" t="s">
        <v>351</v>
      </c>
      <c r="D199" s="52">
        <v>12164.300000000001</v>
      </c>
      <c r="E199" s="52">
        <v>0</v>
      </c>
      <c r="F199" s="29">
        <v>3</v>
      </c>
    </row>
    <row r="200" spans="1:6" x14ac:dyDescent="0.25">
      <c r="A200" s="125"/>
      <c r="B200" s="21" t="s">
        <v>212</v>
      </c>
      <c r="C200" s="27" t="s">
        <v>410</v>
      </c>
      <c r="D200" s="52">
        <v>15705.44</v>
      </c>
      <c r="E200" s="52">
        <v>0</v>
      </c>
      <c r="F200" s="29">
        <v>6</v>
      </c>
    </row>
    <row r="201" spans="1:6" x14ac:dyDescent="0.25">
      <c r="A201" s="125"/>
      <c r="B201" s="21" t="s">
        <v>213</v>
      </c>
      <c r="C201" s="27">
        <v>14</v>
      </c>
      <c r="D201" s="61">
        <v>13281</v>
      </c>
      <c r="E201" s="52">
        <v>0</v>
      </c>
      <c r="F201" s="29">
        <v>4</v>
      </c>
    </row>
    <row r="202" spans="1:6" x14ac:dyDescent="0.25">
      <c r="A202" s="125"/>
      <c r="B202" s="21" t="s">
        <v>214</v>
      </c>
      <c r="C202" s="27" t="s">
        <v>369</v>
      </c>
      <c r="D202" s="52">
        <v>12135.460000000001</v>
      </c>
      <c r="E202" s="52">
        <v>0</v>
      </c>
      <c r="F202" s="29">
        <v>7</v>
      </c>
    </row>
    <row r="203" spans="1:6" x14ac:dyDescent="0.25">
      <c r="A203" s="125"/>
      <c r="B203" s="21" t="s">
        <v>29</v>
      </c>
      <c r="C203" s="27" t="s">
        <v>349</v>
      </c>
      <c r="D203" s="52">
        <v>9859.16</v>
      </c>
      <c r="E203" s="52">
        <v>0</v>
      </c>
      <c r="F203" s="29">
        <v>1</v>
      </c>
    </row>
    <row r="204" spans="1:6" x14ac:dyDescent="0.25">
      <c r="A204" s="125"/>
      <c r="B204" s="21" t="s">
        <v>204</v>
      </c>
      <c r="C204" s="46" t="s">
        <v>417</v>
      </c>
      <c r="D204" s="61">
        <v>12069</v>
      </c>
      <c r="E204" s="52">
        <v>0</v>
      </c>
      <c r="F204" s="29">
        <v>6</v>
      </c>
    </row>
    <row r="205" spans="1:6" x14ac:dyDescent="0.25">
      <c r="A205" s="125"/>
      <c r="B205" s="21" t="s">
        <v>195</v>
      </c>
      <c r="C205" s="27" t="s">
        <v>351</v>
      </c>
      <c r="D205" s="52">
        <v>11315.58</v>
      </c>
      <c r="E205" s="52">
        <v>0</v>
      </c>
      <c r="F205" s="29">
        <v>1</v>
      </c>
    </row>
    <row r="206" spans="1:6" x14ac:dyDescent="0.25">
      <c r="A206" s="125"/>
      <c r="B206" s="21" t="s">
        <v>556</v>
      </c>
      <c r="C206" s="27">
        <v>7</v>
      </c>
      <c r="D206" s="52">
        <v>9045.4599999999991</v>
      </c>
      <c r="E206" s="52">
        <v>0</v>
      </c>
      <c r="F206" s="29">
        <v>1</v>
      </c>
    </row>
    <row r="207" spans="1:6" x14ac:dyDescent="0.25">
      <c r="A207" s="125"/>
      <c r="B207" s="21" t="s">
        <v>193</v>
      </c>
      <c r="C207" s="27" t="s">
        <v>418</v>
      </c>
      <c r="D207" s="52">
        <v>13153.1</v>
      </c>
      <c r="E207" s="52">
        <v>0</v>
      </c>
      <c r="F207" s="29">
        <v>1</v>
      </c>
    </row>
    <row r="208" spans="1:6" x14ac:dyDescent="0.25">
      <c r="A208" s="125"/>
      <c r="B208" s="21" t="s">
        <v>188</v>
      </c>
      <c r="C208" s="27">
        <v>11</v>
      </c>
      <c r="D208" s="52">
        <v>10855.17</v>
      </c>
      <c r="E208" s="52">
        <v>0</v>
      </c>
      <c r="F208" s="29">
        <v>1</v>
      </c>
    </row>
    <row r="209" spans="1:6" x14ac:dyDescent="0.25">
      <c r="A209" s="125"/>
      <c r="B209" s="21" t="s">
        <v>196</v>
      </c>
      <c r="C209" s="27" t="s">
        <v>419</v>
      </c>
      <c r="D209" s="52">
        <v>14474.59</v>
      </c>
      <c r="E209" s="52">
        <v>0</v>
      </c>
      <c r="F209" s="29">
        <v>1</v>
      </c>
    </row>
    <row r="210" spans="1:6" ht="15.75" thickBot="1" x14ac:dyDescent="0.3">
      <c r="A210" s="125"/>
      <c r="B210" s="21" t="s">
        <v>207</v>
      </c>
      <c r="C210" s="27" t="s">
        <v>419</v>
      </c>
      <c r="D210" s="52">
        <v>14474.59</v>
      </c>
      <c r="E210" s="52">
        <v>0</v>
      </c>
      <c r="F210" s="29">
        <v>1</v>
      </c>
    </row>
    <row r="211" spans="1:6" ht="15.75" thickBot="1" x14ac:dyDescent="0.3">
      <c r="A211" s="19"/>
      <c r="C211" s="20"/>
      <c r="E211" s="20" t="s">
        <v>30</v>
      </c>
      <c r="F211" s="54">
        <f>SUM(F174:F210)</f>
        <v>63</v>
      </c>
    </row>
    <row r="212" spans="1:6" x14ac:dyDescent="0.25">
      <c r="A212" s="125" t="s">
        <v>221</v>
      </c>
      <c r="B212" s="21" t="s">
        <v>222</v>
      </c>
      <c r="C212" s="47">
        <v>21</v>
      </c>
      <c r="D212" s="52">
        <v>30407.66</v>
      </c>
      <c r="E212" s="52">
        <v>0</v>
      </c>
      <c r="F212" s="28">
        <v>1</v>
      </c>
    </row>
    <row r="213" spans="1:6" x14ac:dyDescent="0.25">
      <c r="A213" s="125"/>
      <c r="B213" s="21" t="s">
        <v>224</v>
      </c>
      <c r="C213" s="25" t="s">
        <v>362</v>
      </c>
      <c r="D213" s="52">
        <v>16533.560000000001</v>
      </c>
      <c r="E213" s="52">
        <v>0</v>
      </c>
      <c r="F213" s="29">
        <v>1</v>
      </c>
    </row>
    <row r="214" spans="1:6" x14ac:dyDescent="0.25">
      <c r="A214" s="125"/>
      <c r="B214" s="21" t="s">
        <v>225</v>
      </c>
      <c r="C214" s="46" t="s">
        <v>362</v>
      </c>
      <c r="D214" s="52">
        <v>17030.02</v>
      </c>
      <c r="E214" s="52">
        <v>0</v>
      </c>
      <c r="F214" s="29">
        <v>1</v>
      </c>
    </row>
    <row r="215" spans="1:6" x14ac:dyDescent="0.25">
      <c r="A215" s="125"/>
      <c r="B215" s="21" t="s">
        <v>226</v>
      </c>
      <c r="C215" s="46" t="s">
        <v>420</v>
      </c>
      <c r="D215" s="52">
        <v>6833.02</v>
      </c>
      <c r="E215" s="52">
        <v>0</v>
      </c>
      <c r="F215" s="29">
        <v>1</v>
      </c>
    </row>
    <row r="216" spans="1:6" x14ac:dyDescent="0.25">
      <c r="A216" s="125"/>
      <c r="B216" s="21" t="s">
        <v>227</v>
      </c>
      <c r="C216" s="49" t="s">
        <v>421</v>
      </c>
      <c r="D216" s="52">
        <v>9113.44</v>
      </c>
      <c r="E216" s="52">
        <v>0</v>
      </c>
      <c r="F216" s="29">
        <v>2</v>
      </c>
    </row>
    <row r="217" spans="1:6" ht="15.75" thickBot="1" x14ac:dyDescent="0.3">
      <c r="A217" s="125"/>
      <c r="B217" s="21" t="s">
        <v>228</v>
      </c>
      <c r="C217" s="40" t="s">
        <v>353</v>
      </c>
      <c r="D217" s="52">
        <v>21710.34</v>
      </c>
      <c r="E217" s="52">
        <v>0</v>
      </c>
      <c r="F217" s="53">
        <v>1</v>
      </c>
    </row>
    <row r="218" spans="1:6" ht="15.75" thickBot="1" x14ac:dyDescent="0.3">
      <c r="A218" s="19"/>
      <c r="C218" s="20"/>
      <c r="E218" s="20" t="s">
        <v>30</v>
      </c>
      <c r="F218" s="54">
        <f>SUM(F212:F217)</f>
        <v>7</v>
      </c>
    </row>
    <row r="219" spans="1:6" x14ac:dyDescent="0.25">
      <c r="A219" s="126" t="s">
        <v>229</v>
      </c>
      <c r="B219" s="21" t="s">
        <v>237</v>
      </c>
      <c r="C219" s="26" t="s">
        <v>410</v>
      </c>
      <c r="D219" s="52">
        <v>15705.44</v>
      </c>
      <c r="E219" s="52">
        <v>0</v>
      </c>
      <c r="F219" s="28">
        <v>1</v>
      </c>
    </row>
    <row r="220" spans="1:6" x14ac:dyDescent="0.25">
      <c r="A220" s="126"/>
      <c r="B220" s="21" t="s">
        <v>239</v>
      </c>
      <c r="C220" s="26" t="s">
        <v>422</v>
      </c>
      <c r="D220" s="61">
        <v>10150</v>
      </c>
      <c r="E220" s="52">
        <v>0</v>
      </c>
      <c r="F220" s="29">
        <v>1</v>
      </c>
    </row>
    <row r="221" spans="1:6" x14ac:dyDescent="0.25">
      <c r="A221" s="126"/>
      <c r="B221" s="21" t="s">
        <v>73</v>
      </c>
      <c r="C221" s="27">
        <v>1</v>
      </c>
      <c r="D221" s="52">
        <v>6838.17</v>
      </c>
      <c r="E221" s="52">
        <v>0</v>
      </c>
      <c r="F221" s="29">
        <v>6</v>
      </c>
    </row>
    <row r="222" spans="1:6" x14ac:dyDescent="0.25">
      <c r="A222" s="126"/>
      <c r="B222" s="21" t="s">
        <v>231</v>
      </c>
      <c r="C222" s="26">
        <v>1</v>
      </c>
      <c r="D222" s="52">
        <v>6838.17</v>
      </c>
      <c r="E222" s="52">
        <v>0</v>
      </c>
      <c r="F222" s="29">
        <v>2</v>
      </c>
    </row>
    <row r="223" spans="1:6" x14ac:dyDescent="0.25">
      <c r="A223" s="126"/>
      <c r="B223" s="21" t="s">
        <v>242</v>
      </c>
      <c r="C223" s="27" t="s">
        <v>423</v>
      </c>
      <c r="D223" s="52">
        <v>10078.550000000001</v>
      </c>
      <c r="E223" s="52">
        <v>0</v>
      </c>
      <c r="F223" s="29">
        <v>1</v>
      </c>
    </row>
    <row r="224" spans="1:6" x14ac:dyDescent="0.25">
      <c r="A224" s="126"/>
      <c r="B224" s="21" t="s">
        <v>150</v>
      </c>
      <c r="C224" s="27" t="s">
        <v>351</v>
      </c>
      <c r="D224" s="52">
        <v>12163.27</v>
      </c>
      <c r="E224" s="52">
        <v>0</v>
      </c>
      <c r="F224" s="29">
        <v>3</v>
      </c>
    </row>
    <row r="225" spans="1:6" x14ac:dyDescent="0.25">
      <c r="A225" s="126"/>
      <c r="B225" s="21" t="s">
        <v>230</v>
      </c>
      <c r="C225" s="26">
        <v>21</v>
      </c>
      <c r="D225" s="52">
        <v>30407.66</v>
      </c>
      <c r="E225" s="52">
        <v>0</v>
      </c>
      <c r="F225" s="29">
        <v>1</v>
      </c>
    </row>
    <row r="226" spans="1:6" x14ac:dyDescent="0.25">
      <c r="A226" s="126"/>
      <c r="B226" s="21" t="s">
        <v>240</v>
      </c>
      <c r="C226" s="27" t="s">
        <v>343</v>
      </c>
      <c r="D226" s="52">
        <v>23857.89</v>
      </c>
      <c r="E226" s="52">
        <v>0</v>
      </c>
      <c r="F226" s="29">
        <v>1</v>
      </c>
    </row>
    <row r="227" spans="1:6" x14ac:dyDescent="0.25">
      <c r="A227" s="126"/>
      <c r="B227" s="21" t="s">
        <v>233</v>
      </c>
      <c r="C227" s="26" t="s">
        <v>424</v>
      </c>
      <c r="D227" s="52">
        <v>13379.7</v>
      </c>
      <c r="E227" s="52">
        <v>0</v>
      </c>
      <c r="F227" s="29">
        <v>1</v>
      </c>
    </row>
    <row r="228" spans="1:6" x14ac:dyDescent="0.25">
      <c r="A228" s="126"/>
      <c r="B228" s="21" t="s">
        <v>238</v>
      </c>
      <c r="C228" s="26" t="s">
        <v>424</v>
      </c>
      <c r="D228" s="52">
        <v>13379.7</v>
      </c>
      <c r="E228" s="52">
        <v>0</v>
      </c>
      <c r="F228" s="29">
        <v>1</v>
      </c>
    </row>
    <row r="229" spans="1:6" x14ac:dyDescent="0.25">
      <c r="A229" s="126"/>
      <c r="B229" s="21" t="s">
        <v>245</v>
      </c>
      <c r="C229" s="27">
        <v>7</v>
      </c>
      <c r="D229" s="52">
        <v>9045.4600000000009</v>
      </c>
      <c r="E229" s="52">
        <v>0</v>
      </c>
      <c r="F229" s="29">
        <v>4</v>
      </c>
    </row>
    <row r="230" spans="1:6" x14ac:dyDescent="0.25">
      <c r="A230" s="126"/>
      <c r="B230" s="21" t="s">
        <v>234</v>
      </c>
      <c r="C230" s="27">
        <v>1</v>
      </c>
      <c r="D230" s="52">
        <v>6838.17</v>
      </c>
      <c r="E230" s="52">
        <v>0</v>
      </c>
      <c r="F230" s="29">
        <v>15</v>
      </c>
    </row>
    <row r="231" spans="1:6" x14ac:dyDescent="0.25">
      <c r="A231" s="126"/>
      <c r="B231" s="21" t="s">
        <v>236</v>
      </c>
      <c r="C231" s="26">
        <v>17</v>
      </c>
      <c r="D231" s="52">
        <v>19728.62</v>
      </c>
      <c r="E231" s="52">
        <v>0</v>
      </c>
      <c r="F231" s="29">
        <v>1</v>
      </c>
    </row>
    <row r="232" spans="1:6" x14ac:dyDescent="0.25">
      <c r="A232" s="126"/>
      <c r="B232" s="21" t="s">
        <v>235</v>
      </c>
      <c r="C232" s="26" t="s">
        <v>362</v>
      </c>
      <c r="D232" s="52">
        <v>17030.02</v>
      </c>
      <c r="E232" s="52">
        <v>0</v>
      </c>
      <c r="F232" s="29">
        <v>1</v>
      </c>
    </row>
    <row r="233" spans="1:6" x14ac:dyDescent="0.25">
      <c r="A233" s="126"/>
      <c r="B233" s="21" t="s">
        <v>232</v>
      </c>
      <c r="C233" s="46" t="s">
        <v>380</v>
      </c>
      <c r="D233" s="52">
        <v>19308.38</v>
      </c>
      <c r="E233" s="52">
        <v>0</v>
      </c>
      <c r="F233" s="29">
        <v>1</v>
      </c>
    </row>
    <row r="234" spans="1:6" x14ac:dyDescent="0.25">
      <c r="A234" s="126"/>
      <c r="B234" s="21" t="s">
        <v>241</v>
      </c>
      <c r="C234" s="26" t="s">
        <v>425</v>
      </c>
      <c r="D234" s="61">
        <v>12800</v>
      </c>
      <c r="E234" s="52">
        <v>0</v>
      </c>
      <c r="F234" s="29">
        <v>6</v>
      </c>
    </row>
    <row r="235" spans="1:6" x14ac:dyDescent="0.25">
      <c r="A235" s="126"/>
      <c r="B235" s="21" t="s">
        <v>183</v>
      </c>
      <c r="C235" s="27">
        <v>7</v>
      </c>
      <c r="D235" s="52">
        <v>9045.4600000000009</v>
      </c>
      <c r="E235" s="52">
        <v>0</v>
      </c>
      <c r="F235" s="29">
        <v>1</v>
      </c>
    </row>
    <row r="236" spans="1:6" x14ac:dyDescent="0.25">
      <c r="A236" s="126"/>
      <c r="B236" s="21" t="s">
        <v>246</v>
      </c>
      <c r="C236" s="27">
        <v>7</v>
      </c>
      <c r="D236" s="52">
        <v>9045.4600000000009</v>
      </c>
      <c r="E236" s="52">
        <v>0</v>
      </c>
      <c r="F236" s="29">
        <v>1</v>
      </c>
    </row>
    <row r="237" spans="1:6" x14ac:dyDescent="0.25">
      <c r="A237" s="126"/>
      <c r="B237" s="21" t="s">
        <v>243</v>
      </c>
      <c r="C237" s="27" t="s">
        <v>350</v>
      </c>
      <c r="D237" s="52">
        <v>12123.1</v>
      </c>
      <c r="E237" s="52">
        <v>0</v>
      </c>
      <c r="F237" s="29">
        <v>1</v>
      </c>
    </row>
    <row r="238" spans="1:6" x14ac:dyDescent="0.25">
      <c r="A238" s="126"/>
      <c r="B238" s="21" t="s">
        <v>244</v>
      </c>
      <c r="C238" s="27">
        <v>11</v>
      </c>
      <c r="D238" s="52">
        <v>10855.17</v>
      </c>
      <c r="E238" s="52">
        <v>0</v>
      </c>
      <c r="F238" s="29">
        <v>1</v>
      </c>
    </row>
    <row r="239" spans="1:6" x14ac:dyDescent="0.25">
      <c r="A239" s="126"/>
      <c r="B239" s="21" t="s">
        <v>48</v>
      </c>
      <c r="C239" s="27">
        <v>2</v>
      </c>
      <c r="D239" s="52">
        <v>7525.18</v>
      </c>
      <c r="E239" s="52">
        <v>0</v>
      </c>
      <c r="F239" s="29">
        <v>2</v>
      </c>
    </row>
    <row r="240" spans="1:6" x14ac:dyDescent="0.25">
      <c r="A240" s="126"/>
      <c r="B240" s="21" t="s">
        <v>98</v>
      </c>
      <c r="C240" s="27" t="s">
        <v>423</v>
      </c>
      <c r="D240" s="52">
        <v>10078.550000000001</v>
      </c>
      <c r="E240" s="52">
        <v>0</v>
      </c>
      <c r="F240" s="29">
        <v>1</v>
      </c>
    </row>
    <row r="241" spans="1:6" x14ac:dyDescent="0.25">
      <c r="A241" s="126"/>
      <c r="B241" s="21" t="s">
        <v>248</v>
      </c>
      <c r="C241" s="27" t="s">
        <v>381</v>
      </c>
      <c r="D241" s="52">
        <v>7918.64</v>
      </c>
      <c r="E241" s="52">
        <v>0</v>
      </c>
      <c r="F241" s="29">
        <v>1</v>
      </c>
    </row>
    <row r="242" spans="1:6" ht="15.75" thickBot="1" x14ac:dyDescent="0.3">
      <c r="A242" s="126"/>
      <c r="B242" s="21" t="s">
        <v>247</v>
      </c>
      <c r="C242" s="27" t="s">
        <v>426</v>
      </c>
      <c r="D242" s="52">
        <v>8185.41</v>
      </c>
      <c r="E242" s="52">
        <v>0</v>
      </c>
      <c r="F242" s="53">
        <v>1</v>
      </c>
    </row>
    <row r="243" spans="1:6" ht="15.75" thickBot="1" x14ac:dyDescent="0.3">
      <c r="A243" s="19"/>
      <c r="C243" s="20"/>
      <c r="E243" s="20" t="s">
        <v>30</v>
      </c>
      <c r="F243" s="54">
        <f>SUM(F219:F242)</f>
        <v>55</v>
      </c>
    </row>
    <row r="244" spans="1:6" x14ac:dyDescent="0.25">
      <c r="A244" s="125" t="s">
        <v>249</v>
      </c>
      <c r="B244" s="21" t="s">
        <v>289</v>
      </c>
      <c r="C244" s="27">
        <v>14</v>
      </c>
      <c r="D244" s="52">
        <v>13679.43</v>
      </c>
      <c r="E244" s="52">
        <v>0</v>
      </c>
      <c r="F244" s="28">
        <v>3</v>
      </c>
    </row>
    <row r="245" spans="1:6" x14ac:dyDescent="0.25">
      <c r="A245" s="125"/>
      <c r="B245" s="21" t="s">
        <v>253</v>
      </c>
      <c r="C245" s="27">
        <v>11</v>
      </c>
      <c r="D245" s="52">
        <v>10855.17</v>
      </c>
      <c r="E245" s="52">
        <v>0</v>
      </c>
      <c r="F245" s="29">
        <v>1</v>
      </c>
    </row>
    <row r="246" spans="1:6" x14ac:dyDescent="0.25">
      <c r="A246" s="125"/>
      <c r="B246" s="21" t="s">
        <v>284</v>
      </c>
      <c r="C246" s="27" t="s">
        <v>430</v>
      </c>
      <c r="D246" s="52">
        <v>6639.38</v>
      </c>
      <c r="E246" s="52">
        <v>0</v>
      </c>
      <c r="F246" s="29">
        <v>3</v>
      </c>
    </row>
    <row r="247" spans="1:6" x14ac:dyDescent="0.25">
      <c r="A247" s="125"/>
      <c r="B247" s="21" t="s">
        <v>283</v>
      </c>
      <c r="C247" s="27">
        <v>1</v>
      </c>
      <c r="D247" s="52">
        <v>6838.17</v>
      </c>
      <c r="E247" s="52">
        <v>0</v>
      </c>
      <c r="F247" s="29">
        <v>3</v>
      </c>
    </row>
    <row r="248" spans="1:6" x14ac:dyDescent="0.25">
      <c r="A248" s="125"/>
      <c r="B248" s="21" t="s">
        <v>285</v>
      </c>
      <c r="C248" s="27">
        <v>1</v>
      </c>
      <c r="D248" s="52">
        <v>6838.17</v>
      </c>
      <c r="E248" s="52">
        <v>0</v>
      </c>
      <c r="F248" s="29">
        <v>6</v>
      </c>
    </row>
    <row r="249" spans="1:6" x14ac:dyDescent="0.25">
      <c r="A249" s="125"/>
      <c r="B249" s="21" t="s">
        <v>308</v>
      </c>
      <c r="C249" s="44">
        <v>10</v>
      </c>
      <c r="D249" s="52">
        <v>10254.68</v>
      </c>
      <c r="E249" s="52">
        <v>0</v>
      </c>
      <c r="F249" s="29">
        <v>1</v>
      </c>
    </row>
    <row r="250" spans="1:6" x14ac:dyDescent="0.25">
      <c r="A250" s="125"/>
      <c r="B250" s="21" t="s">
        <v>73</v>
      </c>
      <c r="C250" s="44" t="s">
        <v>350</v>
      </c>
      <c r="D250" s="52">
        <v>12026.28</v>
      </c>
      <c r="E250" s="52">
        <v>0</v>
      </c>
      <c r="F250" s="29">
        <v>1</v>
      </c>
    </row>
    <row r="251" spans="1:6" x14ac:dyDescent="0.25">
      <c r="A251" s="125"/>
      <c r="B251" s="21" t="s">
        <v>262</v>
      </c>
      <c r="C251" s="44" t="s">
        <v>400</v>
      </c>
      <c r="D251" s="52">
        <v>8793.11</v>
      </c>
      <c r="E251" s="52">
        <v>0</v>
      </c>
      <c r="F251" s="29">
        <v>2</v>
      </c>
    </row>
    <row r="252" spans="1:6" x14ac:dyDescent="0.25">
      <c r="A252" s="125"/>
      <c r="B252" s="21" t="s">
        <v>280</v>
      </c>
      <c r="C252" s="44" t="s">
        <v>381</v>
      </c>
      <c r="D252" s="52">
        <v>7918.64</v>
      </c>
      <c r="E252" s="52">
        <v>0</v>
      </c>
      <c r="F252" s="29">
        <v>6</v>
      </c>
    </row>
    <row r="253" spans="1:6" x14ac:dyDescent="0.25">
      <c r="A253" s="125"/>
      <c r="B253" s="21" t="s">
        <v>281</v>
      </c>
      <c r="C253" s="44">
        <v>10</v>
      </c>
      <c r="D253" s="52">
        <v>10254.68</v>
      </c>
      <c r="E253" s="52">
        <v>0</v>
      </c>
      <c r="F253" s="29">
        <v>2</v>
      </c>
    </row>
    <row r="254" spans="1:6" x14ac:dyDescent="0.25">
      <c r="A254" s="125"/>
      <c r="B254" s="21" t="s">
        <v>320</v>
      </c>
      <c r="C254" s="27">
        <v>1</v>
      </c>
      <c r="D254" s="52">
        <v>6838.17</v>
      </c>
      <c r="E254" s="52">
        <v>0</v>
      </c>
      <c r="F254" s="29">
        <v>3</v>
      </c>
    </row>
    <row r="255" spans="1:6" x14ac:dyDescent="0.25">
      <c r="A255" s="125"/>
      <c r="B255" s="21" t="s">
        <v>290</v>
      </c>
      <c r="C255" s="27" t="s">
        <v>431</v>
      </c>
      <c r="D255" s="52">
        <v>8244.1200000000008</v>
      </c>
      <c r="E255" s="52">
        <v>0</v>
      </c>
      <c r="F255" s="29">
        <v>1</v>
      </c>
    </row>
    <row r="256" spans="1:6" x14ac:dyDescent="0.25">
      <c r="A256" s="125"/>
      <c r="B256" s="21" t="s">
        <v>322</v>
      </c>
      <c r="C256" s="27" t="s">
        <v>367</v>
      </c>
      <c r="D256" s="52">
        <v>6585.8200000000006</v>
      </c>
      <c r="E256" s="52">
        <v>0</v>
      </c>
      <c r="F256" s="29">
        <v>1</v>
      </c>
    </row>
    <row r="257" spans="1:6" x14ac:dyDescent="0.25">
      <c r="A257" s="125"/>
      <c r="B257" s="21" t="s">
        <v>260</v>
      </c>
      <c r="C257" s="27">
        <v>1</v>
      </c>
      <c r="D257" s="52">
        <v>6838.17</v>
      </c>
      <c r="E257" s="52">
        <v>0</v>
      </c>
      <c r="F257" s="29">
        <v>1</v>
      </c>
    </row>
    <row r="258" spans="1:6" x14ac:dyDescent="0.25">
      <c r="A258" s="125"/>
      <c r="B258" s="21" t="s">
        <v>264</v>
      </c>
      <c r="C258" s="44">
        <v>7</v>
      </c>
      <c r="D258" s="52">
        <v>9045.4600000000009</v>
      </c>
      <c r="E258" s="52">
        <v>0</v>
      </c>
      <c r="F258" s="29">
        <v>2</v>
      </c>
    </row>
    <row r="259" spans="1:6" x14ac:dyDescent="0.25">
      <c r="A259" s="125"/>
      <c r="B259" s="21" t="s">
        <v>292</v>
      </c>
      <c r="C259" s="44">
        <v>10</v>
      </c>
      <c r="D259" s="52">
        <v>10254.68</v>
      </c>
      <c r="E259" s="52">
        <v>0</v>
      </c>
      <c r="F259" s="29">
        <v>2</v>
      </c>
    </row>
    <row r="260" spans="1:6" x14ac:dyDescent="0.25">
      <c r="A260" s="125"/>
      <c r="B260" s="21" t="s">
        <v>250</v>
      </c>
      <c r="C260" s="27">
        <v>21</v>
      </c>
      <c r="D260" s="52">
        <v>30407.66</v>
      </c>
      <c r="E260" s="52">
        <v>0</v>
      </c>
      <c r="F260" s="29">
        <v>1</v>
      </c>
    </row>
    <row r="261" spans="1:6" x14ac:dyDescent="0.25">
      <c r="A261" s="125"/>
      <c r="B261" s="21" t="s">
        <v>316</v>
      </c>
      <c r="C261" s="27">
        <v>11</v>
      </c>
      <c r="D261" s="52">
        <v>10855.17</v>
      </c>
      <c r="E261" s="52">
        <v>0</v>
      </c>
      <c r="F261" s="29">
        <v>2</v>
      </c>
    </row>
    <row r="262" spans="1:6" x14ac:dyDescent="0.25">
      <c r="A262" s="125"/>
      <c r="B262" s="21" t="s">
        <v>319</v>
      </c>
      <c r="C262" s="27">
        <v>8</v>
      </c>
      <c r="D262" s="52">
        <v>9446.130000000001</v>
      </c>
      <c r="E262" s="52">
        <v>0</v>
      </c>
      <c r="F262" s="29">
        <v>2</v>
      </c>
    </row>
    <row r="263" spans="1:6" x14ac:dyDescent="0.25">
      <c r="A263" s="125"/>
      <c r="B263" s="21" t="s">
        <v>286</v>
      </c>
      <c r="C263" s="27" t="s">
        <v>343</v>
      </c>
      <c r="D263" s="52">
        <v>23857.89</v>
      </c>
      <c r="E263" s="52">
        <v>0</v>
      </c>
      <c r="F263" s="29">
        <v>1</v>
      </c>
    </row>
    <row r="264" spans="1:6" x14ac:dyDescent="0.25">
      <c r="A264" s="125"/>
      <c r="B264" s="21" t="s">
        <v>69</v>
      </c>
      <c r="C264" s="27" t="s">
        <v>432</v>
      </c>
      <c r="D264" s="52">
        <v>9801.48</v>
      </c>
      <c r="E264" s="52">
        <v>0</v>
      </c>
      <c r="F264" s="29">
        <v>1</v>
      </c>
    </row>
    <row r="265" spans="1:6" x14ac:dyDescent="0.25">
      <c r="A265" s="125"/>
      <c r="B265" s="21" t="s">
        <v>258</v>
      </c>
      <c r="C265" s="27" t="s">
        <v>433</v>
      </c>
      <c r="D265" s="52">
        <v>10666.68</v>
      </c>
      <c r="E265" s="52">
        <v>0</v>
      </c>
      <c r="F265" s="29">
        <v>3</v>
      </c>
    </row>
    <row r="266" spans="1:6" x14ac:dyDescent="0.25">
      <c r="A266" s="125"/>
      <c r="B266" s="21" t="s">
        <v>282</v>
      </c>
      <c r="C266" s="27" t="s">
        <v>366</v>
      </c>
      <c r="D266" s="52">
        <v>9731.44</v>
      </c>
      <c r="E266" s="52">
        <v>0</v>
      </c>
      <c r="F266" s="29">
        <v>1</v>
      </c>
    </row>
    <row r="267" spans="1:6" x14ac:dyDescent="0.25">
      <c r="A267" s="125"/>
      <c r="B267" s="21" t="s">
        <v>311</v>
      </c>
      <c r="C267" s="27" t="s">
        <v>434</v>
      </c>
      <c r="D267" s="52">
        <v>9940.5300000000007</v>
      </c>
      <c r="E267" s="52">
        <v>0</v>
      </c>
      <c r="F267" s="29">
        <v>1</v>
      </c>
    </row>
    <row r="268" spans="1:6" x14ac:dyDescent="0.25">
      <c r="A268" s="125"/>
      <c r="B268" s="21" t="s">
        <v>288</v>
      </c>
      <c r="C268" s="27" t="s">
        <v>435</v>
      </c>
      <c r="D268" s="52">
        <v>17572.830000000002</v>
      </c>
      <c r="E268" s="52">
        <v>0</v>
      </c>
      <c r="F268" s="29">
        <v>1</v>
      </c>
    </row>
    <row r="269" spans="1:6" x14ac:dyDescent="0.25">
      <c r="A269" s="125"/>
      <c r="B269" s="21" t="s">
        <v>291</v>
      </c>
      <c r="C269" s="27">
        <v>11</v>
      </c>
      <c r="D269" s="52">
        <v>10855.17</v>
      </c>
      <c r="E269" s="52">
        <v>0</v>
      </c>
      <c r="F269" s="29">
        <v>5</v>
      </c>
    </row>
    <row r="270" spans="1:6" x14ac:dyDescent="0.25">
      <c r="A270" s="125"/>
      <c r="B270" s="21" t="s">
        <v>259</v>
      </c>
      <c r="C270" s="27">
        <v>14</v>
      </c>
      <c r="D270" s="52">
        <v>13679.43</v>
      </c>
      <c r="E270" s="52">
        <v>0</v>
      </c>
      <c r="F270" s="29">
        <v>1</v>
      </c>
    </row>
    <row r="271" spans="1:6" x14ac:dyDescent="0.25">
      <c r="A271" s="125"/>
      <c r="B271" s="21" t="s">
        <v>321</v>
      </c>
      <c r="C271" s="27" t="s">
        <v>345</v>
      </c>
      <c r="D271" s="52">
        <v>14596.130000000001</v>
      </c>
      <c r="E271" s="52">
        <v>0</v>
      </c>
      <c r="F271" s="29">
        <v>1</v>
      </c>
    </row>
    <row r="272" spans="1:6" x14ac:dyDescent="0.25">
      <c r="A272" s="125"/>
      <c r="B272" s="21" t="s">
        <v>270</v>
      </c>
      <c r="C272" s="27" t="s">
        <v>412</v>
      </c>
      <c r="D272" s="52">
        <v>10436.99</v>
      </c>
      <c r="E272" s="52">
        <v>0</v>
      </c>
      <c r="F272" s="29">
        <v>1</v>
      </c>
    </row>
    <row r="273" spans="1:6" x14ac:dyDescent="0.25">
      <c r="A273" s="125"/>
      <c r="B273" s="21" t="s">
        <v>287</v>
      </c>
      <c r="C273" s="27" t="s">
        <v>413</v>
      </c>
      <c r="D273" s="52">
        <v>15100.83</v>
      </c>
      <c r="E273" s="52">
        <v>0</v>
      </c>
      <c r="F273" s="29">
        <v>1</v>
      </c>
    </row>
    <row r="274" spans="1:6" x14ac:dyDescent="0.25">
      <c r="A274" s="125"/>
      <c r="B274" s="21" t="s">
        <v>261</v>
      </c>
      <c r="C274" s="27" t="s">
        <v>369</v>
      </c>
      <c r="D274" s="52">
        <v>11784.23</v>
      </c>
      <c r="E274" s="52">
        <v>0</v>
      </c>
      <c r="F274" s="29">
        <v>1</v>
      </c>
    </row>
    <row r="275" spans="1:6" x14ac:dyDescent="0.25">
      <c r="A275" s="125"/>
      <c r="B275" s="21" t="s">
        <v>257</v>
      </c>
      <c r="C275" s="27" t="s">
        <v>436</v>
      </c>
      <c r="D275" s="52">
        <v>18813.98</v>
      </c>
      <c r="E275" s="52">
        <v>0</v>
      </c>
      <c r="F275" s="29">
        <v>1</v>
      </c>
    </row>
    <row r="276" spans="1:6" x14ac:dyDescent="0.25">
      <c r="A276" s="125"/>
      <c r="B276" s="21" t="s">
        <v>265</v>
      </c>
      <c r="C276" s="44" t="s">
        <v>437</v>
      </c>
      <c r="D276" s="52">
        <v>6583.76</v>
      </c>
      <c r="E276" s="52">
        <v>0</v>
      </c>
      <c r="F276" s="29">
        <v>11</v>
      </c>
    </row>
    <row r="277" spans="1:6" x14ac:dyDescent="0.25">
      <c r="A277" s="125"/>
      <c r="B277" s="21" t="s">
        <v>268</v>
      </c>
      <c r="C277" s="27">
        <v>1</v>
      </c>
      <c r="D277" s="52">
        <v>6838.17</v>
      </c>
      <c r="E277" s="52">
        <v>0</v>
      </c>
      <c r="F277" s="29">
        <v>1</v>
      </c>
    </row>
    <row r="278" spans="1:6" x14ac:dyDescent="0.25">
      <c r="A278" s="125"/>
      <c r="B278" s="21" t="s">
        <v>315</v>
      </c>
      <c r="C278" s="44" t="s">
        <v>438</v>
      </c>
      <c r="D278" s="52">
        <v>11199.19</v>
      </c>
      <c r="E278" s="52">
        <v>0</v>
      </c>
      <c r="F278" s="29">
        <v>1</v>
      </c>
    </row>
    <row r="279" spans="1:6" x14ac:dyDescent="0.25">
      <c r="A279" s="125"/>
      <c r="B279" s="21" t="s">
        <v>314</v>
      </c>
      <c r="C279" s="27" t="s">
        <v>351</v>
      </c>
      <c r="D279" s="52">
        <v>12162.24</v>
      </c>
      <c r="E279" s="52">
        <v>0</v>
      </c>
      <c r="F279" s="29">
        <v>4</v>
      </c>
    </row>
    <row r="280" spans="1:6" x14ac:dyDescent="0.25">
      <c r="A280" s="125"/>
      <c r="B280" s="21" t="s">
        <v>304</v>
      </c>
      <c r="C280" s="27" t="s">
        <v>381</v>
      </c>
      <c r="D280" s="52">
        <v>7918.64</v>
      </c>
      <c r="E280" s="52">
        <v>0</v>
      </c>
      <c r="F280" s="29">
        <v>22</v>
      </c>
    </row>
    <row r="281" spans="1:6" x14ac:dyDescent="0.25">
      <c r="A281" s="125"/>
      <c r="B281" s="21" t="s">
        <v>100</v>
      </c>
      <c r="C281" s="27">
        <v>1</v>
      </c>
      <c r="D281" s="52">
        <v>6838.17</v>
      </c>
      <c r="E281" s="52">
        <v>0</v>
      </c>
      <c r="F281" s="29">
        <v>7</v>
      </c>
    </row>
    <row r="282" spans="1:6" x14ac:dyDescent="0.25">
      <c r="A282" s="125"/>
      <c r="B282" s="21" t="s">
        <v>302</v>
      </c>
      <c r="C282" s="27" t="s">
        <v>409</v>
      </c>
      <c r="D282" s="52">
        <v>6800.06</v>
      </c>
      <c r="E282" s="52">
        <v>0</v>
      </c>
      <c r="F282" s="29">
        <v>15</v>
      </c>
    </row>
    <row r="283" spans="1:6" x14ac:dyDescent="0.25">
      <c r="A283" s="125"/>
      <c r="B283" s="21" t="s">
        <v>102</v>
      </c>
      <c r="C283" s="27">
        <v>1</v>
      </c>
      <c r="D283" s="52">
        <v>6838.17</v>
      </c>
      <c r="E283" s="52">
        <v>0</v>
      </c>
      <c r="F283" s="29">
        <v>2</v>
      </c>
    </row>
    <row r="284" spans="1:6" x14ac:dyDescent="0.25">
      <c r="A284" s="125"/>
      <c r="B284" s="21" t="s">
        <v>256</v>
      </c>
      <c r="C284" s="27">
        <v>20</v>
      </c>
      <c r="D284" s="52">
        <v>27004.54</v>
      </c>
      <c r="E284" s="52">
        <v>0</v>
      </c>
      <c r="F284" s="29">
        <v>1</v>
      </c>
    </row>
    <row r="285" spans="1:6" x14ac:dyDescent="0.25">
      <c r="A285" s="125"/>
      <c r="B285" s="21" t="s">
        <v>252</v>
      </c>
      <c r="C285" s="27" t="s">
        <v>401</v>
      </c>
      <c r="D285" s="52">
        <v>14205.76</v>
      </c>
      <c r="E285" s="52">
        <v>0</v>
      </c>
      <c r="F285" s="29">
        <v>1</v>
      </c>
    </row>
    <row r="286" spans="1:6" x14ac:dyDescent="0.25">
      <c r="A286" s="125"/>
      <c r="B286" s="21" t="s">
        <v>278</v>
      </c>
      <c r="C286" s="27" t="s">
        <v>346</v>
      </c>
      <c r="D286" s="52">
        <v>16496.48</v>
      </c>
      <c r="E286" s="52">
        <v>0</v>
      </c>
      <c r="F286" s="29">
        <v>1</v>
      </c>
    </row>
    <row r="287" spans="1:6" x14ac:dyDescent="0.25">
      <c r="A287" s="125"/>
      <c r="B287" s="21" t="s">
        <v>303</v>
      </c>
      <c r="C287" s="27" t="s">
        <v>362</v>
      </c>
      <c r="D287" s="52">
        <v>17030.02</v>
      </c>
      <c r="E287" s="52">
        <v>0</v>
      </c>
      <c r="F287" s="29">
        <v>1</v>
      </c>
    </row>
    <row r="288" spans="1:6" x14ac:dyDescent="0.25">
      <c r="A288" s="125"/>
      <c r="B288" s="21" t="s">
        <v>313</v>
      </c>
      <c r="C288" s="27" t="s">
        <v>439</v>
      </c>
      <c r="D288" s="52">
        <v>19096.2</v>
      </c>
      <c r="E288" s="52">
        <v>0</v>
      </c>
      <c r="F288" s="29">
        <v>1</v>
      </c>
    </row>
    <row r="289" spans="1:6" x14ac:dyDescent="0.25">
      <c r="A289" s="125"/>
      <c r="B289" s="21" t="s">
        <v>545</v>
      </c>
      <c r="C289" s="27" t="s">
        <v>546</v>
      </c>
      <c r="D289" s="52">
        <v>16052</v>
      </c>
      <c r="E289" s="52">
        <v>0</v>
      </c>
      <c r="F289" s="29">
        <v>1</v>
      </c>
    </row>
    <row r="290" spans="1:6" x14ac:dyDescent="0.25">
      <c r="A290" s="125"/>
      <c r="B290" s="21" t="s">
        <v>251</v>
      </c>
      <c r="C290" s="27" t="s">
        <v>362</v>
      </c>
      <c r="D290" s="52">
        <v>17030.02</v>
      </c>
      <c r="E290" s="52">
        <v>0</v>
      </c>
      <c r="F290" s="29">
        <v>1</v>
      </c>
    </row>
    <row r="291" spans="1:6" x14ac:dyDescent="0.25">
      <c r="A291" s="125"/>
      <c r="B291" s="21" t="s">
        <v>269</v>
      </c>
      <c r="C291" s="44" t="s">
        <v>400</v>
      </c>
      <c r="D291" s="52">
        <v>8793.11</v>
      </c>
      <c r="E291" s="52">
        <v>0</v>
      </c>
      <c r="F291" s="29">
        <v>2</v>
      </c>
    </row>
    <row r="292" spans="1:6" x14ac:dyDescent="0.25">
      <c r="A292" s="125"/>
      <c r="B292" s="21" t="s">
        <v>317</v>
      </c>
      <c r="C292" s="27">
        <v>8</v>
      </c>
      <c r="D292" s="52">
        <v>9446.130000000001</v>
      </c>
      <c r="E292" s="52">
        <v>0</v>
      </c>
      <c r="F292" s="29">
        <v>1</v>
      </c>
    </row>
    <row r="293" spans="1:6" x14ac:dyDescent="0.25">
      <c r="A293" s="125"/>
      <c r="B293" s="21" t="s">
        <v>318</v>
      </c>
      <c r="C293" s="27">
        <v>1</v>
      </c>
      <c r="D293" s="52">
        <v>6838.17</v>
      </c>
      <c r="E293" s="52">
        <v>0</v>
      </c>
      <c r="F293" s="29">
        <v>2</v>
      </c>
    </row>
    <row r="294" spans="1:6" x14ac:dyDescent="0.25">
      <c r="A294" s="125"/>
      <c r="B294" s="21" t="s">
        <v>323</v>
      </c>
      <c r="C294" s="27">
        <v>8</v>
      </c>
      <c r="D294" s="52">
        <v>9446.130000000001</v>
      </c>
      <c r="E294" s="52">
        <v>0</v>
      </c>
      <c r="F294" s="29">
        <v>3</v>
      </c>
    </row>
    <row r="295" spans="1:6" x14ac:dyDescent="0.25">
      <c r="A295" s="125"/>
      <c r="B295" s="21" t="s">
        <v>306</v>
      </c>
      <c r="C295" s="32" t="s">
        <v>440</v>
      </c>
      <c r="D295" s="52">
        <v>11764.66</v>
      </c>
      <c r="E295" s="52">
        <v>0</v>
      </c>
      <c r="F295" s="29">
        <v>1</v>
      </c>
    </row>
    <row r="296" spans="1:6" x14ac:dyDescent="0.25">
      <c r="A296" s="125"/>
      <c r="B296" s="21" t="s">
        <v>307</v>
      </c>
      <c r="C296" s="50" t="s">
        <v>418</v>
      </c>
      <c r="D296" s="52">
        <v>13153.1</v>
      </c>
      <c r="E296" s="52">
        <v>0</v>
      </c>
      <c r="F296" s="29">
        <v>1</v>
      </c>
    </row>
    <row r="297" spans="1:6" x14ac:dyDescent="0.25">
      <c r="A297" s="125"/>
      <c r="B297" s="21" t="s">
        <v>294</v>
      </c>
      <c r="C297" s="44" t="s">
        <v>441</v>
      </c>
      <c r="D297" s="52">
        <v>9143.31</v>
      </c>
      <c r="E297" s="52">
        <v>0</v>
      </c>
      <c r="F297" s="29">
        <v>1</v>
      </c>
    </row>
    <row r="298" spans="1:6" x14ac:dyDescent="0.25">
      <c r="A298" s="125"/>
      <c r="B298" s="21" t="s">
        <v>273</v>
      </c>
      <c r="C298" s="44" t="s">
        <v>442</v>
      </c>
      <c r="D298" s="52">
        <v>6548.74</v>
      </c>
      <c r="E298" s="52">
        <v>0</v>
      </c>
      <c r="F298" s="29">
        <v>4</v>
      </c>
    </row>
    <row r="299" spans="1:6" x14ac:dyDescent="0.25">
      <c r="A299" s="125"/>
      <c r="B299" s="21" t="s">
        <v>275</v>
      </c>
      <c r="C299" s="27">
        <v>1</v>
      </c>
      <c r="D299" s="52">
        <v>6838.17</v>
      </c>
      <c r="E299" s="52">
        <v>0</v>
      </c>
      <c r="F299" s="29">
        <v>1</v>
      </c>
    </row>
    <row r="300" spans="1:6" x14ac:dyDescent="0.25">
      <c r="A300" s="125"/>
      <c r="B300" s="21" t="s">
        <v>271</v>
      </c>
      <c r="C300" s="27" t="s">
        <v>374</v>
      </c>
      <c r="D300" s="52">
        <v>8431.58</v>
      </c>
      <c r="E300" s="52">
        <v>0</v>
      </c>
      <c r="F300" s="29">
        <v>1</v>
      </c>
    </row>
    <row r="301" spans="1:6" x14ac:dyDescent="0.25">
      <c r="A301" s="125"/>
      <c r="B301" s="21" t="s">
        <v>272</v>
      </c>
      <c r="C301" s="27" t="s">
        <v>381</v>
      </c>
      <c r="D301" s="52">
        <v>7918.64</v>
      </c>
      <c r="E301" s="52">
        <v>0</v>
      </c>
      <c r="F301" s="29">
        <v>1</v>
      </c>
    </row>
    <row r="302" spans="1:6" x14ac:dyDescent="0.25">
      <c r="A302" s="125"/>
      <c r="B302" s="21" t="s">
        <v>299</v>
      </c>
      <c r="C302" s="27" t="s">
        <v>430</v>
      </c>
      <c r="D302" s="52">
        <v>7464.41</v>
      </c>
      <c r="E302" s="52">
        <v>0</v>
      </c>
      <c r="F302" s="29">
        <v>1</v>
      </c>
    </row>
    <row r="303" spans="1:6" x14ac:dyDescent="0.25">
      <c r="A303" s="125"/>
      <c r="B303" s="21" t="s">
        <v>295</v>
      </c>
      <c r="C303" s="44" t="s">
        <v>441</v>
      </c>
      <c r="D303" s="52">
        <v>9143.31</v>
      </c>
      <c r="E303" s="52">
        <v>0</v>
      </c>
      <c r="F303" s="29">
        <v>1</v>
      </c>
    </row>
    <row r="304" spans="1:6" x14ac:dyDescent="0.25">
      <c r="A304" s="125"/>
      <c r="B304" s="21" t="s">
        <v>298</v>
      </c>
      <c r="C304" s="44" t="s">
        <v>400</v>
      </c>
      <c r="D304" s="52">
        <v>8793.11</v>
      </c>
      <c r="E304" s="52">
        <v>0</v>
      </c>
      <c r="F304" s="29">
        <v>3</v>
      </c>
    </row>
    <row r="305" spans="1:6" x14ac:dyDescent="0.25">
      <c r="A305" s="125"/>
      <c r="B305" s="21" t="s">
        <v>300</v>
      </c>
      <c r="C305" s="27" t="s">
        <v>374</v>
      </c>
      <c r="D305" s="52">
        <v>8431.58</v>
      </c>
      <c r="E305" s="52">
        <v>0</v>
      </c>
      <c r="F305" s="29">
        <v>1</v>
      </c>
    </row>
    <row r="306" spans="1:6" x14ac:dyDescent="0.25">
      <c r="A306" s="125"/>
      <c r="B306" s="21" t="s">
        <v>305</v>
      </c>
      <c r="C306" s="44" t="s">
        <v>400</v>
      </c>
      <c r="D306" s="52">
        <v>8793.11</v>
      </c>
      <c r="E306" s="52">
        <v>0</v>
      </c>
      <c r="F306" s="29">
        <v>1</v>
      </c>
    </row>
    <row r="307" spans="1:6" x14ac:dyDescent="0.25">
      <c r="A307" s="125"/>
      <c r="B307" s="21" t="s">
        <v>296</v>
      </c>
      <c r="C307" s="44" t="s">
        <v>441</v>
      </c>
      <c r="D307" s="52">
        <v>9143.31</v>
      </c>
      <c r="E307" s="52">
        <v>0</v>
      </c>
      <c r="F307" s="29">
        <v>1</v>
      </c>
    </row>
    <row r="308" spans="1:6" x14ac:dyDescent="0.25">
      <c r="A308" s="125"/>
      <c r="B308" s="21" t="s">
        <v>297</v>
      </c>
      <c r="C308" s="44" t="s">
        <v>400</v>
      </c>
      <c r="D308" s="52">
        <v>8793.11</v>
      </c>
      <c r="E308" s="52">
        <v>0</v>
      </c>
      <c r="F308" s="29">
        <v>1</v>
      </c>
    </row>
    <row r="309" spans="1:6" x14ac:dyDescent="0.25">
      <c r="A309" s="125"/>
      <c r="B309" s="21" t="s">
        <v>301</v>
      </c>
      <c r="C309" s="27" t="s">
        <v>338</v>
      </c>
      <c r="D309" s="52">
        <v>7464.41</v>
      </c>
      <c r="E309" s="52">
        <v>0</v>
      </c>
      <c r="F309" s="29">
        <v>2</v>
      </c>
    </row>
    <row r="310" spans="1:6" x14ac:dyDescent="0.25">
      <c r="A310" s="125"/>
      <c r="B310" s="21" t="s">
        <v>29</v>
      </c>
      <c r="C310" s="40" t="s">
        <v>443</v>
      </c>
      <c r="D310" s="52">
        <v>7860.96</v>
      </c>
      <c r="E310" s="52">
        <v>0</v>
      </c>
      <c r="F310" s="29">
        <v>1</v>
      </c>
    </row>
    <row r="311" spans="1:6" x14ac:dyDescent="0.25">
      <c r="A311" s="125"/>
      <c r="B311" s="21" t="s">
        <v>293</v>
      </c>
      <c r="C311" s="27" t="s">
        <v>441</v>
      </c>
      <c r="D311" s="52">
        <v>9059.880000000001</v>
      </c>
      <c r="E311" s="52">
        <v>0</v>
      </c>
      <c r="F311" s="29">
        <v>2</v>
      </c>
    </row>
    <row r="312" spans="1:6" x14ac:dyDescent="0.25">
      <c r="A312" s="125"/>
      <c r="B312" s="21" t="s">
        <v>279</v>
      </c>
      <c r="C312" s="27" t="s">
        <v>361</v>
      </c>
      <c r="D312" s="52">
        <v>11761.57</v>
      </c>
      <c r="E312" s="52">
        <v>0</v>
      </c>
      <c r="F312" s="29">
        <v>2</v>
      </c>
    </row>
    <row r="313" spans="1:6" x14ac:dyDescent="0.25">
      <c r="A313" s="125"/>
      <c r="B313" s="21" t="s">
        <v>312</v>
      </c>
      <c r="C313" s="27">
        <v>1</v>
      </c>
      <c r="D313" s="52">
        <v>6838.17</v>
      </c>
      <c r="E313" s="52">
        <v>0</v>
      </c>
      <c r="F313" s="29">
        <v>1</v>
      </c>
    </row>
    <row r="314" spans="1:6" x14ac:dyDescent="0.25">
      <c r="A314" s="125"/>
      <c r="B314" s="21" t="s">
        <v>263</v>
      </c>
      <c r="C314" s="27" t="s">
        <v>400</v>
      </c>
      <c r="D314" s="52">
        <v>8793.11</v>
      </c>
      <c r="E314" s="52">
        <v>0</v>
      </c>
      <c r="F314" s="29">
        <v>2</v>
      </c>
    </row>
    <row r="315" spans="1:6" x14ac:dyDescent="0.25">
      <c r="A315" s="125"/>
      <c r="B315" s="21" t="s">
        <v>276</v>
      </c>
      <c r="C315" s="27" t="s">
        <v>400</v>
      </c>
      <c r="D315" s="52">
        <v>8794.14</v>
      </c>
      <c r="E315" s="52">
        <v>0</v>
      </c>
      <c r="F315" s="29">
        <v>1</v>
      </c>
    </row>
    <row r="316" spans="1:6" x14ac:dyDescent="0.25">
      <c r="A316" s="125"/>
      <c r="B316" s="21" t="s">
        <v>277</v>
      </c>
      <c r="C316" s="27">
        <v>1</v>
      </c>
      <c r="D316" s="52">
        <v>6838.17</v>
      </c>
      <c r="E316" s="52">
        <v>0</v>
      </c>
      <c r="F316" s="29">
        <v>1</v>
      </c>
    </row>
    <row r="317" spans="1:6" x14ac:dyDescent="0.25">
      <c r="A317" s="125"/>
      <c r="B317" s="21" t="s">
        <v>274</v>
      </c>
      <c r="C317" s="27" t="s">
        <v>338</v>
      </c>
      <c r="D317" s="52">
        <v>7464.41</v>
      </c>
      <c r="E317" s="52">
        <v>0</v>
      </c>
      <c r="F317" s="29">
        <v>1</v>
      </c>
    </row>
    <row r="318" spans="1:6" x14ac:dyDescent="0.25">
      <c r="A318" s="125"/>
      <c r="B318" s="21" t="s">
        <v>267</v>
      </c>
      <c r="C318" s="44" t="s">
        <v>441</v>
      </c>
      <c r="D318" s="52">
        <v>9143.31</v>
      </c>
      <c r="E318" s="52">
        <v>0</v>
      </c>
      <c r="F318" s="29">
        <v>1</v>
      </c>
    </row>
    <row r="319" spans="1:6" x14ac:dyDescent="0.25">
      <c r="A319" s="125"/>
      <c r="B319" s="21" t="s">
        <v>309</v>
      </c>
      <c r="C319" s="27" t="s">
        <v>444</v>
      </c>
      <c r="D319" s="52">
        <v>7750.75</v>
      </c>
      <c r="E319" s="52">
        <v>0</v>
      </c>
      <c r="F319" s="29">
        <v>1</v>
      </c>
    </row>
    <row r="320" spans="1:6" x14ac:dyDescent="0.25">
      <c r="A320" s="125"/>
      <c r="B320" s="21" t="s">
        <v>310</v>
      </c>
      <c r="C320" s="27">
        <v>1</v>
      </c>
      <c r="D320" s="52">
        <v>6838.17</v>
      </c>
      <c r="E320" s="52">
        <v>0</v>
      </c>
      <c r="F320" s="29">
        <v>1</v>
      </c>
    </row>
    <row r="321" spans="1:6" x14ac:dyDescent="0.25">
      <c r="A321" s="125"/>
      <c r="B321" s="21" t="s">
        <v>254</v>
      </c>
      <c r="C321" s="27" t="s">
        <v>409</v>
      </c>
      <c r="D321" s="52">
        <v>6800.06</v>
      </c>
      <c r="E321" s="52">
        <v>0</v>
      </c>
      <c r="F321" s="29">
        <v>2</v>
      </c>
    </row>
    <row r="322" spans="1:6" x14ac:dyDescent="0.25">
      <c r="A322" s="125"/>
      <c r="B322" s="21" t="s">
        <v>255</v>
      </c>
      <c r="C322" s="27" t="s">
        <v>409</v>
      </c>
      <c r="D322" s="52">
        <v>6550.8</v>
      </c>
      <c r="E322" s="52">
        <v>0</v>
      </c>
      <c r="F322" s="29">
        <v>1</v>
      </c>
    </row>
    <row r="323" spans="1:6" ht="15.75" thickBot="1" x14ac:dyDescent="0.3">
      <c r="A323" s="125"/>
      <c r="B323" s="21" t="s">
        <v>266</v>
      </c>
      <c r="C323" s="44" t="s">
        <v>441</v>
      </c>
      <c r="D323" s="52">
        <v>9143.31</v>
      </c>
      <c r="E323" s="52">
        <v>0</v>
      </c>
      <c r="F323" s="53">
        <v>1</v>
      </c>
    </row>
    <row r="324" spans="1:6" ht="15.75" thickBot="1" x14ac:dyDescent="0.3">
      <c r="A324" s="19"/>
      <c r="C324" s="20"/>
      <c r="E324" s="20" t="s">
        <v>30</v>
      </c>
      <c r="F324" s="54">
        <f>SUM(F244:F323)</f>
        <v>179</v>
      </c>
    </row>
    <row r="325" spans="1:6" x14ac:dyDescent="0.25">
      <c r="A325" s="125" t="s">
        <v>324</v>
      </c>
      <c r="B325" s="21" t="s">
        <v>237</v>
      </c>
      <c r="C325" s="26" t="s">
        <v>427</v>
      </c>
      <c r="D325" s="52">
        <v>14322.15</v>
      </c>
      <c r="E325" s="52">
        <v>0</v>
      </c>
      <c r="F325" s="28">
        <v>1</v>
      </c>
    </row>
    <row r="326" spans="1:6" x14ac:dyDescent="0.25">
      <c r="A326" s="125"/>
      <c r="B326" s="21" t="s">
        <v>332</v>
      </c>
      <c r="C326" s="27" t="s">
        <v>427</v>
      </c>
      <c r="D326" s="61">
        <v>13905</v>
      </c>
      <c r="E326" s="52">
        <v>0</v>
      </c>
      <c r="F326" s="29">
        <v>20</v>
      </c>
    </row>
    <row r="327" spans="1:6" x14ac:dyDescent="0.25">
      <c r="A327" s="125"/>
      <c r="B327" s="21" t="s">
        <v>331</v>
      </c>
      <c r="C327" s="27" t="s">
        <v>427</v>
      </c>
      <c r="D327" s="52">
        <v>14322.15</v>
      </c>
      <c r="E327" s="52">
        <v>0</v>
      </c>
      <c r="F327" s="29">
        <v>1</v>
      </c>
    </row>
    <row r="328" spans="1:6" x14ac:dyDescent="0.25">
      <c r="A328" s="125"/>
      <c r="B328" s="21" t="s">
        <v>325</v>
      </c>
      <c r="C328" s="27" t="s">
        <v>428</v>
      </c>
      <c r="D328" s="52">
        <v>49388.5</v>
      </c>
      <c r="E328" s="52">
        <v>0</v>
      </c>
      <c r="F328" s="29">
        <v>1</v>
      </c>
    </row>
    <row r="329" spans="1:6" x14ac:dyDescent="0.25">
      <c r="A329" s="125"/>
      <c r="B329" s="21" t="s">
        <v>333</v>
      </c>
      <c r="C329" s="27">
        <v>20</v>
      </c>
      <c r="D329" s="52">
        <v>27004.54</v>
      </c>
      <c r="E329" s="52">
        <v>0</v>
      </c>
      <c r="F329" s="29">
        <v>2</v>
      </c>
    </row>
    <row r="330" spans="1:6" x14ac:dyDescent="0.25">
      <c r="A330" s="125"/>
      <c r="B330" s="21" t="s">
        <v>326</v>
      </c>
      <c r="C330" s="26" t="s">
        <v>427</v>
      </c>
      <c r="D330" s="61">
        <v>13905</v>
      </c>
      <c r="E330" s="52">
        <v>0</v>
      </c>
      <c r="F330" s="29">
        <v>90</v>
      </c>
    </row>
    <row r="331" spans="1:6" x14ac:dyDescent="0.25">
      <c r="A331" s="125"/>
      <c r="B331" s="21" t="s">
        <v>330</v>
      </c>
      <c r="C331" s="27" t="s">
        <v>354</v>
      </c>
      <c r="D331" s="52">
        <v>19537.04</v>
      </c>
      <c r="E331" s="52">
        <v>0</v>
      </c>
      <c r="F331" s="29">
        <v>3</v>
      </c>
    </row>
    <row r="332" spans="1:6" x14ac:dyDescent="0.25">
      <c r="A332" s="125"/>
      <c r="B332" s="21" t="s">
        <v>328</v>
      </c>
      <c r="C332" s="27" t="s">
        <v>429</v>
      </c>
      <c r="D332" s="52">
        <v>16307.99</v>
      </c>
      <c r="E332" s="52">
        <v>0</v>
      </c>
      <c r="F332" s="29">
        <v>2</v>
      </c>
    </row>
    <row r="333" spans="1:6" ht="15.75" thickBot="1" x14ac:dyDescent="0.3">
      <c r="A333" s="125"/>
      <c r="B333" s="21" t="s">
        <v>327</v>
      </c>
      <c r="C333" s="27" t="s">
        <v>427</v>
      </c>
      <c r="D333" s="52">
        <v>14322.15</v>
      </c>
      <c r="E333" s="52">
        <v>0</v>
      </c>
      <c r="F333" s="53">
        <v>2</v>
      </c>
    </row>
    <row r="334" spans="1:6" ht="15.75" thickBot="1" x14ac:dyDescent="0.3">
      <c r="A334" s="19"/>
      <c r="C334" s="20"/>
      <c r="E334" s="20" t="s">
        <v>30</v>
      </c>
      <c r="F334" s="54">
        <f>SUM(F325:F333)</f>
        <v>122</v>
      </c>
    </row>
    <row r="335" spans="1:6" ht="15.75" thickBot="1" x14ac:dyDescent="0.3">
      <c r="A335" s="19"/>
      <c r="B335" s="19"/>
      <c r="C335" s="19"/>
      <c r="D335" s="19"/>
      <c r="E335" s="19"/>
      <c r="F335" s="19"/>
    </row>
    <row r="336" spans="1:6" ht="15.75" thickBot="1" x14ac:dyDescent="0.3">
      <c r="A336" s="19"/>
      <c r="C336" s="20"/>
      <c r="E336" s="20" t="s">
        <v>334</v>
      </c>
      <c r="F336" s="62">
        <f>13+10+18+5+24+80+37+80+63+7+55+179+122</f>
        <v>693</v>
      </c>
    </row>
  </sheetData>
  <mergeCells count="16">
    <mergeCell ref="A212:A217"/>
    <mergeCell ref="A219:A242"/>
    <mergeCell ref="A244:A323"/>
    <mergeCell ref="A325:A333"/>
    <mergeCell ref="A35:A39"/>
    <mergeCell ref="A41:A56"/>
    <mergeCell ref="A58:A101"/>
    <mergeCell ref="A103:A127"/>
    <mergeCell ref="A129:A172"/>
    <mergeCell ref="A174:A210"/>
    <mergeCell ref="A1:F1"/>
    <mergeCell ref="A4:F4"/>
    <mergeCell ref="A7:F7"/>
    <mergeCell ref="A8:A9"/>
    <mergeCell ref="A11:A19"/>
    <mergeCell ref="A21:A33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F333"/>
  <sheetViews>
    <sheetView zoomScaleNormal="100" workbookViewId="0">
      <selection activeCell="A6" sqref="A6:F6"/>
    </sheetView>
  </sheetViews>
  <sheetFormatPr baseColWidth="10" defaultRowHeight="15" x14ac:dyDescent="0.25"/>
  <cols>
    <col min="1" max="1" width="37.85546875" bestFit="1" customWidth="1"/>
    <col min="2" max="2" width="65.42578125" bestFit="1" customWidth="1"/>
    <col min="3" max="3" width="16.42578125" bestFit="1" customWidth="1"/>
    <col min="4" max="4" width="23.140625" bestFit="1" customWidth="1"/>
    <col min="5" max="5" width="11.85546875" bestFit="1" customWidth="1"/>
    <col min="6" max="6" width="7.140625" bestFit="1" customWidth="1"/>
  </cols>
  <sheetData>
    <row r="1" spans="1:6" ht="19.5" x14ac:dyDescent="0.3">
      <c r="A1" s="124" t="s">
        <v>9</v>
      </c>
      <c r="B1" s="124"/>
      <c r="C1" s="124"/>
      <c r="D1" s="124"/>
      <c r="E1" s="124"/>
      <c r="F1" s="124"/>
    </row>
    <row r="2" spans="1:6" x14ac:dyDescent="0.25">
      <c r="A2" s="102"/>
      <c r="B2" s="102"/>
      <c r="C2" s="102"/>
      <c r="D2" s="102"/>
      <c r="E2" s="102"/>
      <c r="F2" s="102"/>
    </row>
    <row r="3" spans="1:6" x14ac:dyDescent="0.25">
      <c r="A3" s="102"/>
      <c r="B3" s="102"/>
      <c r="C3" s="102"/>
      <c r="D3" s="102"/>
      <c r="E3" s="102"/>
      <c r="F3" s="102"/>
    </row>
    <row r="4" spans="1:6" ht="19.5" x14ac:dyDescent="0.3">
      <c r="A4" s="124" t="s">
        <v>446</v>
      </c>
      <c r="B4" s="124"/>
      <c r="C4" s="124"/>
      <c r="D4" s="124"/>
      <c r="E4" s="124"/>
      <c r="F4" s="124"/>
    </row>
    <row r="5" spans="1:6" ht="15.75" thickBot="1" x14ac:dyDescent="0.3"/>
    <row r="6" spans="1:6" ht="15.75" thickBot="1" x14ac:dyDescent="0.3">
      <c r="A6" s="104" t="s">
        <v>24</v>
      </c>
      <c r="B6" s="104" t="s">
        <v>25</v>
      </c>
      <c r="C6" s="104" t="s">
        <v>335</v>
      </c>
      <c r="D6" s="104" t="s">
        <v>336</v>
      </c>
      <c r="E6" s="104" t="s">
        <v>445</v>
      </c>
      <c r="F6" s="104" t="s">
        <v>26</v>
      </c>
    </row>
    <row r="7" spans="1:6" x14ac:dyDescent="0.25">
      <c r="A7" s="127" t="s">
        <v>27</v>
      </c>
      <c r="B7" s="17" t="s">
        <v>28</v>
      </c>
      <c r="C7" s="28" t="s">
        <v>337</v>
      </c>
      <c r="D7" s="24">
        <v>25966.3</v>
      </c>
      <c r="E7" s="24">
        <v>0</v>
      </c>
      <c r="F7" s="28">
        <v>12</v>
      </c>
    </row>
    <row r="8" spans="1:6" ht="15.75" thickBot="1" x14ac:dyDescent="0.3">
      <c r="A8" s="125"/>
      <c r="B8" s="18" t="s">
        <v>29</v>
      </c>
      <c r="C8" s="29" t="s">
        <v>338</v>
      </c>
      <c r="D8" s="25">
        <v>7465.4400000000005</v>
      </c>
      <c r="E8" s="25">
        <v>0</v>
      </c>
      <c r="F8" s="53">
        <v>1</v>
      </c>
    </row>
    <row r="9" spans="1:6" ht="15.75" thickBot="1" x14ac:dyDescent="0.3">
      <c r="A9" s="19"/>
      <c r="C9" s="20"/>
      <c r="E9" s="20" t="s">
        <v>30</v>
      </c>
      <c r="F9" s="54">
        <f>SUM(F7:F8)</f>
        <v>13</v>
      </c>
    </row>
    <row r="10" spans="1:6" x14ac:dyDescent="0.25">
      <c r="A10" s="125" t="s">
        <v>31</v>
      </c>
      <c r="B10" s="21" t="s">
        <v>33</v>
      </c>
      <c r="C10" s="26" t="s">
        <v>340</v>
      </c>
      <c r="D10" s="52">
        <v>11400.04</v>
      </c>
      <c r="E10" s="52">
        <v>0</v>
      </c>
      <c r="F10" s="28">
        <v>1</v>
      </c>
    </row>
    <row r="11" spans="1:6" x14ac:dyDescent="0.25">
      <c r="A11" s="125"/>
      <c r="B11" s="21" t="s">
        <v>36</v>
      </c>
      <c r="C11" s="26" t="s">
        <v>343</v>
      </c>
      <c r="D11" s="52">
        <v>23857.89</v>
      </c>
      <c r="E11" s="63">
        <v>0</v>
      </c>
      <c r="F11" s="29">
        <v>1</v>
      </c>
    </row>
    <row r="12" spans="1:6" x14ac:dyDescent="0.25">
      <c r="A12" s="125"/>
      <c r="B12" s="21" t="s">
        <v>40</v>
      </c>
      <c r="C12" s="27" t="s">
        <v>341</v>
      </c>
      <c r="D12" s="52">
        <v>14170.74</v>
      </c>
      <c r="E12" s="63">
        <v>0</v>
      </c>
      <c r="F12" s="29">
        <v>1</v>
      </c>
    </row>
    <row r="13" spans="1:6" x14ac:dyDescent="0.25">
      <c r="A13" s="125"/>
      <c r="B13" s="21" t="s">
        <v>39</v>
      </c>
      <c r="C13" s="27" t="s">
        <v>345</v>
      </c>
      <c r="D13" s="52">
        <v>14596.130000000001</v>
      </c>
      <c r="E13" s="63">
        <v>0</v>
      </c>
      <c r="F13" s="29">
        <v>1</v>
      </c>
    </row>
    <row r="14" spans="1:6" x14ac:dyDescent="0.25">
      <c r="A14" s="125"/>
      <c r="B14" s="18" t="s">
        <v>37</v>
      </c>
      <c r="C14" s="26" t="s">
        <v>344</v>
      </c>
      <c r="D14" s="52">
        <v>21255.08</v>
      </c>
      <c r="E14" s="63">
        <v>0</v>
      </c>
      <c r="F14" s="29">
        <v>1</v>
      </c>
    </row>
    <row r="15" spans="1:6" x14ac:dyDescent="0.25">
      <c r="A15" s="125"/>
      <c r="B15" s="21" t="s">
        <v>34</v>
      </c>
      <c r="C15" s="26" t="s">
        <v>341</v>
      </c>
      <c r="D15" s="52">
        <v>14170.74</v>
      </c>
      <c r="E15" s="63">
        <v>0</v>
      </c>
      <c r="F15" s="29">
        <v>1</v>
      </c>
    </row>
    <row r="16" spans="1:6" x14ac:dyDescent="0.25">
      <c r="A16" s="125"/>
      <c r="B16" s="21" t="s">
        <v>32</v>
      </c>
      <c r="C16" s="26" t="s">
        <v>339</v>
      </c>
      <c r="D16" s="52">
        <v>46781.57</v>
      </c>
      <c r="E16" s="63">
        <v>0</v>
      </c>
      <c r="F16" s="29">
        <v>1</v>
      </c>
    </row>
    <row r="17" spans="1:6" x14ac:dyDescent="0.25">
      <c r="A17" s="125"/>
      <c r="B17" s="21" t="s">
        <v>35</v>
      </c>
      <c r="C17" s="26" t="s">
        <v>342</v>
      </c>
      <c r="D17" s="52">
        <v>19308.38</v>
      </c>
      <c r="E17" s="63">
        <v>0</v>
      </c>
      <c r="F17" s="29">
        <v>1</v>
      </c>
    </row>
    <row r="18" spans="1:6" x14ac:dyDescent="0.25">
      <c r="A18" s="125"/>
      <c r="B18" s="21" t="s">
        <v>38</v>
      </c>
      <c r="C18" s="26" t="s">
        <v>341</v>
      </c>
      <c r="D18" s="52">
        <v>14170.74</v>
      </c>
      <c r="E18" s="63">
        <v>0</v>
      </c>
      <c r="F18" s="29">
        <v>2</v>
      </c>
    </row>
    <row r="19" spans="1:6" ht="15.75" thickBot="1" x14ac:dyDescent="0.3">
      <c r="A19" s="125"/>
      <c r="B19" s="21" t="s">
        <v>41</v>
      </c>
      <c r="C19" s="26" t="s">
        <v>346</v>
      </c>
      <c r="D19" s="52">
        <v>16533.560000000001</v>
      </c>
      <c r="E19" s="63">
        <v>0</v>
      </c>
      <c r="F19" s="53">
        <v>1</v>
      </c>
    </row>
    <row r="20" spans="1:6" ht="15.75" thickBot="1" x14ac:dyDescent="0.3">
      <c r="A20" s="19"/>
      <c r="C20" s="20"/>
      <c r="E20" s="20" t="s">
        <v>30</v>
      </c>
      <c r="F20" s="54">
        <f>SUM(F10:F19)</f>
        <v>11</v>
      </c>
    </row>
    <row r="21" spans="1:6" x14ac:dyDescent="0.25">
      <c r="A21" s="125" t="s">
        <v>42</v>
      </c>
      <c r="B21" s="21" t="s">
        <v>49</v>
      </c>
      <c r="C21" s="27" t="s">
        <v>348</v>
      </c>
      <c r="D21" s="52">
        <v>26758.37</v>
      </c>
      <c r="E21" s="52">
        <v>0</v>
      </c>
      <c r="F21" s="28">
        <v>3</v>
      </c>
    </row>
    <row r="22" spans="1:6" x14ac:dyDescent="0.25">
      <c r="A22" s="125"/>
      <c r="B22" s="21" t="s">
        <v>50</v>
      </c>
      <c r="C22" s="26" t="s">
        <v>352</v>
      </c>
      <c r="D22" s="52">
        <v>21710.34</v>
      </c>
      <c r="E22" s="52">
        <v>0</v>
      </c>
      <c r="F22" s="29">
        <v>1</v>
      </c>
    </row>
    <row r="23" spans="1:6" x14ac:dyDescent="0.25">
      <c r="A23" s="125"/>
      <c r="B23" s="21" t="s">
        <v>51</v>
      </c>
      <c r="C23" s="26" t="s">
        <v>353</v>
      </c>
      <c r="D23" s="52">
        <v>14322.15</v>
      </c>
      <c r="E23" s="52">
        <v>0</v>
      </c>
      <c r="F23" s="29">
        <v>1</v>
      </c>
    </row>
    <row r="24" spans="1:6" x14ac:dyDescent="0.25">
      <c r="A24" s="125"/>
      <c r="B24" s="21" t="s">
        <v>44</v>
      </c>
      <c r="C24" s="27" t="s">
        <v>347</v>
      </c>
      <c r="D24" s="52">
        <v>19460.82</v>
      </c>
      <c r="E24" s="52">
        <v>0</v>
      </c>
      <c r="F24" s="29">
        <v>1</v>
      </c>
    </row>
    <row r="25" spans="1:6" x14ac:dyDescent="0.25">
      <c r="A25" s="125"/>
      <c r="B25" s="21" t="s">
        <v>54</v>
      </c>
      <c r="C25" s="30" t="s">
        <v>354</v>
      </c>
      <c r="D25" s="52">
        <v>14322.15</v>
      </c>
      <c r="E25" s="52">
        <v>0</v>
      </c>
      <c r="F25" s="29">
        <v>3</v>
      </c>
    </row>
    <row r="26" spans="1:6" x14ac:dyDescent="0.25">
      <c r="A26" s="125"/>
      <c r="B26" s="21" t="s">
        <v>47</v>
      </c>
      <c r="C26" s="27" t="s">
        <v>347</v>
      </c>
      <c r="D26" s="52">
        <v>9860.19</v>
      </c>
      <c r="E26" s="52">
        <v>0</v>
      </c>
      <c r="F26" s="29">
        <v>1</v>
      </c>
    </row>
    <row r="27" spans="1:6" x14ac:dyDescent="0.25">
      <c r="A27" s="125"/>
      <c r="B27" s="21" t="s">
        <v>46</v>
      </c>
      <c r="C27" s="27" t="s">
        <v>349</v>
      </c>
      <c r="D27" s="52">
        <v>12619.56</v>
      </c>
      <c r="E27" s="52">
        <v>0</v>
      </c>
      <c r="F27" s="29">
        <v>1</v>
      </c>
    </row>
    <row r="28" spans="1:6" x14ac:dyDescent="0.25">
      <c r="A28" s="125"/>
      <c r="B28" s="21" t="s">
        <v>45</v>
      </c>
      <c r="C28" s="27" t="s">
        <v>348</v>
      </c>
      <c r="D28" s="55" t="s">
        <v>356</v>
      </c>
      <c r="E28" s="52">
        <v>0</v>
      </c>
      <c r="F28" s="29">
        <v>1</v>
      </c>
    </row>
    <row r="29" spans="1:6" x14ac:dyDescent="0.25">
      <c r="A29" s="125"/>
      <c r="B29" s="21" t="s">
        <v>55</v>
      </c>
      <c r="C29" s="27" t="s">
        <v>350</v>
      </c>
      <c r="D29" s="52">
        <v>12164.300000000001</v>
      </c>
      <c r="E29" s="52">
        <v>0</v>
      </c>
      <c r="F29" s="29">
        <v>1</v>
      </c>
    </row>
    <row r="30" spans="1:6" x14ac:dyDescent="0.25">
      <c r="A30" s="125"/>
      <c r="B30" s="21" t="s">
        <v>48</v>
      </c>
      <c r="C30" s="27" t="s">
        <v>351</v>
      </c>
      <c r="D30" s="52">
        <v>19460.82</v>
      </c>
      <c r="E30" s="52">
        <v>0</v>
      </c>
      <c r="F30" s="29">
        <v>1</v>
      </c>
    </row>
    <row r="31" spans="1:6" x14ac:dyDescent="0.25">
      <c r="A31" s="125"/>
      <c r="B31" s="21" t="s">
        <v>52</v>
      </c>
      <c r="C31" s="30" t="s">
        <v>354</v>
      </c>
      <c r="D31" s="52">
        <v>30407.66</v>
      </c>
      <c r="E31" s="52">
        <v>0</v>
      </c>
      <c r="F31" s="29">
        <v>1</v>
      </c>
    </row>
    <row r="32" spans="1:6" x14ac:dyDescent="0.25">
      <c r="A32" s="125"/>
      <c r="B32" s="21" t="s">
        <v>43</v>
      </c>
      <c r="C32" s="27">
        <v>21</v>
      </c>
      <c r="D32" s="52">
        <v>25541.940000000002</v>
      </c>
      <c r="E32" s="52">
        <v>0</v>
      </c>
      <c r="F32" s="29">
        <v>1</v>
      </c>
    </row>
    <row r="33" spans="1:6" ht="15.75" thickBot="1" x14ac:dyDescent="0.3">
      <c r="A33" s="125"/>
      <c r="B33" s="21" t="s">
        <v>53</v>
      </c>
      <c r="C33" s="31" t="s">
        <v>355</v>
      </c>
      <c r="D33" s="52">
        <v>25541.940000000002</v>
      </c>
      <c r="E33" s="52">
        <v>0</v>
      </c>
      <c r="F33" s="53">
        <v>1</v>
      </c>
    </row>
    <row r="34" spans="1:6" ht="15.75" thickBot="1" x14ac:dyDescent="0.3">
      <c r="A34" s="19"/>
      <c r="C34" s="20"/>
      <c r="E34" s="20" t="s">
        <v>30</v>
      </c>
      <c r="F34" s="54">
        <f>SUM(F21:F33)</f>
        <v>17</v>
      </c>
    </row>
    <row r="35" spans="1:6" x14ac:dyDescent="0.25">
      <c r="A35" s="125" t="s">
        <v>56</v>
      </c>
      <c r="B35" s="21" t="s">
        <v>57</v>
      </c>
      <c r="C35" s="26">
        <v>21</v>
      </c>
      <c r="D35" s="56">
        <v>30407.66</v>
      </c>
      <c r="E35" s="56">
        <v>0</v>
      </c>
      <c r="F35" s="28">
        <v>1</v>
      </c>
    </row>
    <row r="36" spans="1:6" x14ac:dyDescent="0.25">
      <c r="A36" s="125"/>
      <c r="B36" s="21" t="s">
        <v>58</v>
      </c>
      <c r="C36" s="32" t="s">
        <v>346</v>
      </c>
      <c r="D36" s="56">
        <v>16052</v>
      </c>
      <c r="E36" s="56">
        <v>0</v>
      </c>
      <c r="F36" s="29">
        <v>1</v>
      </c>
    </row>
    <row r="37" spans="1:6" x14ac:dyDescent="0.25">
      <c r="A37" s="125"/>
      <c r="B37" s="21" t="s">
        <v>59</v>
      </c>
      <c r="C37" s="26">
        <v>18</v>
      </c>
      <c r="D37" s="56">
        <v>21892.65</v>
      </c>
      <c r="E37" s="56">
        <v>0</v>
      </c>
      <c r="F37" s="29">
        <v>1</v>
      </c>
    </row>
    <row r="38" spans="1:6" ht="15.75" thickBot="1" x14ac:dyDescent="0.3">
      <c r="A38" s="125"/>
      <c r="B38" s="21" t="s">
        <v>60</v>
      </c>
      <c r="C38" s="32" t="s">
        <v>346</v>
      </c>
      <c r="D38" s="56">
        <v>16052</v>
      </c>
      <c r="E38" s="56">
        <v>0</v>
      </c>
      <c r="F38" s="53">
        <v>1</v>
      </c>
    </row>
    <row r="39" spans="1:6" ht="15.75" thickBot="1" x14ac:dyDescent="0.3">
      <c r="A39" s="19"/>
      <c r="C39" s="20"/>
      <c r="E39" s="20" t="s">
        <v>30</v>
      </c>
      <c r="F39" s="54">
        <f>SUM(F35:F38)</f>
        <v>4</v>
      </c>
    </row>
    <row r="40" spans="1:6" x14ac:dyDescent="0.25">
      <c r="A40" s="125" t="s">
        <v>61</v>
      </c>
      <c r="B40" s="21" t="s">
        <v>73</v>
      </c>
      <c r="C40" s="32" t="s">
        <v>357</v>
      </c>
      <c r="D40" s="56">
        <v>9121.68</v>
      </c>
      <c r="E40" s="56">
        <v>0</v>
      </c>
      <c r="F40" s="28">
        <v>2</v>
      </c>
    </row>
    <row r="41" spans="1:6" x14ac:dyDescent="0.25">
      <c r="A41" s="125"/>
      <c r="B41" s="21" t="s">
        <v>70</v>
      </c>
      <c r="C41" s="27" t="s">
        <v>358</v>
      </c>
      <c r="D41" s="56">
        <v>12135.460000000001</v>
      </c>
      <c r="E41" s="56">
        <v>0</v>
      </c>
      <c r="F41" s="29">
        <v>3</v>
      </c>
    </row>
    <row r="42" spans="1:6" x14ac:dyDescent="0.25">
      <c r="A42" s="125"/>
      <c r="B42" s="21" t="s">
        <v>71</v>
      </c>
      <c r="C42" s="27" t="s">
        <v>358</v>
      </c>
      <c r="D42" s="56">
        <v>12135.460000000001</v>
      </c>
      <c r="E42" s="56">
        <v>0</v>
      </c>
      <c r="F42" s="29">
        <v>3</v>
      </c>
    </row>
    <row r="43" spans="1:6" x14ac:dyDescent="0.25">
      <c r="A43" s="125"/>
      <c r="B43" s="21" t="s">
        <v>62</v>
      </c>
      <c r="C43" s="27" t="s">
        <v>359</v>
      </c>
      <c r="D43" s="56">
        <v>35590.620000000003</v>
      </c>
      <c r="E43" s="56">
        <v>0</v>
      </c>
      <c r="F43" s="29">
        <v>1</v>
      </c>
    </row>
    <row r="44" spans="1:6" x14ac:dyDescent="0.25">
      <c r="A44" s="125"/>
      <c r="B44" s="21" t="s">
        <v>68</v>
      </c>
      <c r="C44" s="27" t="s">
        <v>343</v>
      </c>
      <c r="D44" s="56">
        <v>23857.89</v>
      </c>
      <c r="E44" s="56">
        <v>0</v>
      </c>
      <c r="F44" s="29">
        <v>1</v>
      </c>
    </row>
    <row r="45" spans="1:6" x14ac:dyDescent="0.25">
      <c r="A45" s="125"/>
      <c r="B45" s="21" t="s">
        <v>69</v>
      </c>
      <c r="C45" s="23" t="s">
        <v>360</v>
      </c>
      <c r="D45" s="56">
        <v>8699.380000000001</v>
      </c>
      <c r="E45" s="56">
        <v>0</v>
      </c>
      <c r="F45" s="29">
        <v>4</v>
      </c>
    </row>
    <row r="46" spans="1:6" x14ac:dyDescent="0.25">
      <c r="A46" s="125"/>
      <c r="B46" s="21" t="s">
        <v>76</v>
      </c>
      <c r="C46" s="27" t="s">
        <v>361</v>
      </c>
      <c r="D46" s="56">
        <v>11761.57</v>
      </c>
      <c r="E46" s="56">
        <v>0</v>
      </c>
      <c r="F46" s="29">
        <v>1</v>
      </c>
    </row>
    <row r="47" spans="1:6" x14ac:dyDescent="0.25">
      <c r="A47" s="125"/>
      <c r="B47" s="21" t="s">
        <v>75</v>
      </c>
      <c r="C47" s="27" t="s">
        <v>362</v>
      </c>
      <c r="D47" s="56">
        <v>17030.02</v>
      </c>
      <c r="E47" s="56">
        <v>0</v>
      </c>
      <c r="F47" s="29">
        <v>1</v>
      </c>
    </row>
    <row r="48" spans="1:6" x14ac:dyDescent="0.25">
      <c r="A48" s="125"/>
      <c r="B48" s="21" t="s">
        <v>67</v>
      </c>
      <c r="C48" s="27" t="s">
        <v>363</v>
      </c>
      <c r="D48" s="56">
        <v>19621.5</v>
      </c>
      <c r="E48" s="56">
        <v>0</v>
      </c>
      <c r="F48" s="29">
        <v>1</v>
      </c>
    </row>
    <row r="49" spans="1:6" x14ac:dyDescent="0.25">
      <c r="A49" s="125"/>
      <c r="B49" s="21" t="s">
        <v>63</v>
      </c>
      <c r="C49" s="26" t="s">
        <v>346</v>
      </c>
      <c r="D49" s="56">
        <v>16052</v>
      </c>
      <c r="E49" s="56">
        <v>0</v>
      </c>
      <c r="F49" s="29">
        <v>1</v>
      </c>
    </row>
    <row r="50" spans="1:6" x14ac:dyDescent="0.25">
      <c r="A50" s="125"/>
      <c r="B50" s="21" t="s">
        <v>65</v>
      </c>
      <c r="C50" s="27" t="s">
        <v>344</v>
      </c>
      <c r="D50" s="56">
        <v>21255.08</v>
      </c>
      <c r="E50" s="56">
        <v>0</v>
      </c>
      <c r="F50" s="29">
        <v>1</v>
      </c>
    </row>
    <row r="51" spans="1:6" x14ac:dyDescent="0.25">
      <c r="A51" s="125"/>
      <c r="B51" s="21" t="s">
        <v>72</v>
      </c>
      <c r="C51" s="32" t="s">
        <v>362</v>
      </c>
      <c r="D51" s="56">
        <v>17030.02</v>
      </c>
      <c r="E51" s="56">
        <v>0</v>
      </c>
      <c r="F51" s="29">
        <v>1</v>
      </c>
    </row>
    <row r="52" spans="1:6" x14ac:dyDescent="0.25">
      <c r="A52" s="125"/>
      <c r="B52" s="21" t="s">
        <v>64</v>
      </c>
      <c r="C52" s="26" t="s">
        <v>346</v>
      </c>
      <c r="D52" s="56">
        <v>16533.560000000001</v>
      </c>
      <c r="E52" s="56">
        <v>0</v>
      </c>
      <c r="F52" s="29">
        <v>1</v>
      </c>
    </row>
    <row r="53" spans="1:6" x14ac:dyDescent="0.25">
      <c r="A53" s="125"/>
      <c r="B53" s="21" t="s">
        <v>74</v>
      </c>
      <c r="C53" s="27" t="s">
        <v>364</v>
      </c>
      <c r="D53" s="56">
        <v>17106.240000000002</v>
      </c>
      <c r="E53" s="56">
        <v>0</v>
      </c>
      <c r="F53" s="29">
        <v>1</v>
      </c>
    </row>
    <row r="54" spans="1:6" x14ac:dyDescent="0.25">
      <c r="A54" s="125"/>
      <c r="B54" s="21" t="s">
        <v>66</v>
      </c>
      <c r="C54" s="27" t="s">
        <v>365</v>
      </c>
      <c r="D54" s="56">
        <v>14875.26</v>
      </c>
      <c r="E54" s="56">
        <v>0</v>
      </c>
      <c r="F54" s="29">
        <v>1</v>
      </c>
    </row>
    <row r="55" spans="1:6" ht="15.75" thickBot="1" x14ac:dyDescent="0.3">
      <c r="A55" s="125"/>
      <c r="B55" s="21" t="s">
        <v>29</v>
      </c>
      <c r="C55" s="27" t="s">
        <v>366</v>
      </c>
      <c r="D55" s="56">
        <v>9730.41</v>
      </c>
      <c r="E55" s="56">
        <v>0</v>
      </c>
      <c r="F55" s="53">
        <v>1</v>
      </c>
    </row>
    <row r="56" spans="1:6" ht="15.75" thickBot="1" x14ac:dyDescent="0.3">
      <c r="A56" s="19"/>
      <c r="C56" s="20"/>
      <c r="E56" s="20" t="s">
        <v>30</v>
      </c>
      <c r="F56" s="54">
        <f>SUM(F40:F55)</f>
        <v>24</v>
      </c>
    </row>
    <row r="57" spans="1:6" x14ac:dyDescent="0.25">
      <c r="A57" s="125" t="s">
        <v>77</v>
      </c>
      <c r="B57" s="21" t="s">
        <v>115</v>
      </c>
      <c r="C57" s="33" t="s">
        <v>351</v>
      </c>
      <c r="D57" s="56">
        <v>12164.300000000001</v>
      </c>
      <c r="E57" s="56">
        <v>0</v>
      </c>
      <c r="F57" s="57">
        <v>1</v>
      </c>
    </row>
    <row r="58" spans="1:6" x14ac:dyDescent="0.25">
      <c r="A58" s="125"/>
      <c r="B58" s="21" t="s">
        <v>111</v>
      </c>
      <c r="C58" s="34">
        <v>1</v>
      </c>
      <c r="D58" s="56">
        <v>6838.17</v>
      </c>
      <c r="E58" s="56">
        <v>0</v>
      </c>
      <c r="F58" s="55">
        <v>1</v>
      </c>
    </row>
    <row r="59" spans="1:6" x14ac:dyDescent="0.25">
      <c r="A59" s="125"/>
      <c r="B59" s="21" t="s">
        <v>110</v>
      </c>
      <c r="C59" s="35" t="s">
        <v>367</v>
      </c>
      <c r="D59" s="56">
        <v>6548.74</v>
      </c>
      <c r="E59" s="56">
        <v>0</v>
      </c>
      <c r="F59" s="55">
        <v>3</v>
      </c>
    </row>
    <row r="60" spans="1:6" x14ac:dyDescent="0.25">
      <c r="A60" s="125"/>
      <c r="B60" s="21" t="s">
        <v>73</v>
      </c>
      <c r="C60" s="34">
        <v>1</v>
      </c>
      <c r="D60" s="56">
        <v>6838.17</v>
      </c>
      <c r="E60" s="56">
        <v>0</v>
      </c>
      <c r="F60" s="55">
        <v>1</v>
      </c>
    </row>
    <row r="61" spans="1:6" x14ac:dyDescent="0.25">
      <c r="A61" s="125"/>
      <c r="B61" s="21" t="s">
        <v>83</v>
      </c>
      <c r="C61" s="34" t="s">
        <v>368</v>
      </c>
      <c r="D61" s="56">
        <v>11783.2</v>
      </c>
      <c r="E61" s="56">
        <v>0</v>
      </c>
      <c r="F61" s="55">
        <v>1</v>
      </c>
    </row>
    <row r="62" spans="1:6" x14ac:dyDescent="0.25">
      <c r="A62" s="125"/>
      <c r="B62" s="21" t="s">
        <v>85</v>
      </c>
      <c r="C62" s="34">
        <v>1</v>
      </c>
      <c r="D62" s="56">
        <v>6845.38</v>
      </c>
      <c r="E62" s="56">
        <v>0</v>
      </c>
      <c r="F62" s="55">
        <v>1</v>
      </c>
    </row>
    <row r="63" spans="1:6" x14ac:dyDescent="0.25">
      <c r="A63" s="125"/>
      <c r="B63" s="21" t="s">
        <v>82</v>
      </c>
      <c r="C63" s="34">
        <v>1</v>
      </c>
      <c r="D63" s="56">
        <v>6838.17</v>
      </c>
      <c r="E63" s="56">
        <v>0</v>
      </c>
      <c r="F63" s="55">
        <v>3</v>
      </c>
    </row>
    <row r="64" spans="1:6" x14ac:dyDescent="0.25">
      <c r="A64" s="125"/>
      <c r="B64" s="21" t="s">
        <v>87</v>
      </c>
      <c r="C64" s="34">
        <v>1</v>
      </c>
      <c r="D64" s="56">
        <v>6800.06</v>
      </c>
      <c r="E64" s="56">
        <v>0</v>
      </c>
      <c r="F64" s="55">
        <v>5</v>
      </c>
    </row>
    <row r="65" spans="1:6" x14ac:dyDescent="0.25">
      <c r="A65" s="125"/>
      <c r="B65" s="22" t="s">
        <v>79</v>
      </c>
      <c r="C65" s="34" t="s">
        <v>369</v>
      </c>
      <c r="D65" s="58">
        <v>11785.26</v>
      </c>
      <c r="E65" s="56">
        <v>0</v>
      </c>
      <c r="F65" s="55">
        <v>1</v>
      </c>
    </row>
    <row r="66" spans="1:6" x14ac:dyDescent="0.25">
      <c r="A66" s="125"/>
      <c r="B66" s="21" t="s">
        <v>114</v>
      </c>
      <c r="C66" s="34" t="s">
        <v>370</v>
      </c>
      <c r="D66" s="56">
        <v>4697.83</v>
      </c>
      <c r="E66" s="56">
        <v>0</v>
      </c>
      <c r="F66" s="55">
        <v>1</v>
      </c>
    </row>
    <row r="67" spans="1:6" x14ac:dyDescent="0.25">
      <c r="A67" s="125"/>
      <c r="B67" s="21" t="s">
        <v>89</v>
      </c>
      <c r="C67" s="34" t="s">
        <v>371</v>
      </c>
      <c r="D67" s="56">
        <v>14033.75</v>
      </c>
      <c r="E67" s="56">
        <v>0</v>
      </c>
      <c r="F67" s="55">
        <v>1</v>
      </c>
    </row>
    <row r="68" spans="1:6" x14ac:dyDescent="0.25">
      <c r="A68" s="125"/>
      <c r="B68" s="21" t="s">
        <v>88</v>
      </c>
      <c r="C68" s="34" t="s">
        <v>371</v>
      </c>
      <c r="D68" s="56">
        <v>14033.75</v>
      </c>
      <c r="E68" s="56">
        <v>0</v>
      </c>
      <c r="F68" s="55">
        <v>5</v>
      </c>
    </row>
    <row r="69" spans="1:6" x14ac:dyDescent="0.25">
      <c r="A69" s="125"/>
      <c r="B69" s="21" t="s">
        <v>81</v>
      </c>
      <c r="C69" s="36">
        <v>7</v>
      </c>
      <c r="D69" s="56">
        <v>9045.4600000000009</v>
      </c>
      <c r="E69" s="56">
        <v>0</v>
      </c>
      <c r="F69" s="55">
        <v>1</v>
      </c>
    </row>
    <row r="70" spans="1:6" x14ac:dyDescent="0.25">
      <c r="A70" s="125"/>
      <c r="B70" s="21" t="s">
        <v>116</v>
      </c>
      <c r="C70" s="34" t="s">
        <v>338</v>
      </c>
      <c r="D70" s="56">
        <v>7464.41</v>
      </c>
      <c r="E70" s="56">
        <v>0</v>
      </c>
      <c r="F70" s="55">
        <v>1</v>
      </c>
    </row>
    <row r="71" spans="1:6" x14ac:dyDescent="0.25">
      <c r="A71" s="125"/>
      <c r="B71" s="21" t="s">
        <v>90</v>
      </c>
      <c r="C71" s="33" t="s">
        <v>372</v>
      </c>
      <c r="D71" s="56">
        <v>6072.88</v>
      </c>
      <c r="E71" s="56">
        <v>0</v>
      </c>
      <c r="F71" s="55">
        <v>2</v>
      </c>
    </row>
    <row r="72" spans="1:6" x14ac:dyDescent="0.25">
      <c r="A72" s="125"/>
      <c r="B72" s="21" t="s">
        <v>93</v>
      </c>
      <c r="C72" s="34" t="s">
        <v>373</v>
      </c>
      <c r="D72" s="56">
        <v>9408.02</v>
      </c>
      <c r="E72" s="56">
        <v>0</v>
      </c>
      <c r="F72" s="55">
        <v>1</v>
      </c>
    </row>
    <row r="73" spans="1:6" x14ac:dyDescent="0.25">
      <c r="A73" s="125"/>
      <c r="B73" s="21" t="s">
        <v>91</v>
      </c>
      <c r="C73" s="34" t="s">
        <v>374</v>
      </c>
      <c r="D73" s="56">
        <v>8431.58</v>
      </c>
      <c r="E73" s="56">
        <v>0</v>
      </c>
      <c r="F73" s="55">
        <v>1</v>
      </c>
    </row>
    <row r="74" spans="1:6" x14ac:dyDescent="0.25">
      <c r="A74" s="125"/>
      <c r="B74" s="21" t="s">
        <v>92</v>
      </c>
      <c r="C74" s="34" t="s">
        <v>375</v>
      </c>
      <c r="D74" s="56">
        <v>6331.41</v>
      </c>
      <c r="E74" s="56">
        <v>0</v>
      </c>
      <c r="F74" s="55">
        <v>2</v>
      </c>
    </row>
    <row r="75" spans="1:6" x14ac:dyDescent="0.25">
      <c r="A75" s="125"/>
      <c r="B75" s="21" t="s">
        <v>94</v>
      </c>
      <c r="C75" s="34">
        <v>1</v>
      </c>
      <c r="D75" s="56">
        <v>6838.17</v>
      </c>
      <c r="E75" s="56">
        <v>0</v>
      </c>
      <c r="F75" s="55">
        <v>2</v>
      </c>
    </row>
    <row r="76" spans="1:6" x14ac:dyDescent="0.25">
      <c r="A76" s="125"/>
      <c r="B76" s="21" t="s">
        <v>107</v>
      </c>
      <c r="C76" s="34" t="s">
        <v>374</v>
      </c>
      <c r="D76" s="56">
        <v>8431.58</v>
      </c>
      <c r="E76" s="56">
        <v>0</v>
      </c>
      <c r="F76" s="55">
        <v>1</v>
      </c>
    </row>
    <row r="77" spans="1:6" x14ac:dyDescent="0.25">
      <c r="A77" s="125"/>
      <c r="B77" s="21" t="s">
        <v>108</v>
      </c>
      <c r="C77" s="34" t="s">
        <v>376</v>
      </c>
      <c r="D77" s="56">
        <v>4694.74</v>
      </c>
      <c r="E77" s="56">
        <v>0</v>
      </c>
      <c r="F77" s="55">
        <v>1</v>
      </c>
    </row>
    <row r="78" spans="1:6" x14ac:dyDescent="0.25">
      <c r="A78" s="125"/>
      <c r="B78" s="21" t="s">
        <v>100</v>
      </c>
      <c r="C78" s="37" t="s">
        <v>367</v>
      </c>
      <c r="D78" s="56">
        <v>6585.8200000000006</v>
      </c>
      <c r="E78" s="56">
        <v>0</v>
      </c>
      <c r="F78" s="55">
        <v>2</v>
      </c>
    </row>
    <row r="79" spans="1:6" x14ac:dyDescent="0.25">
      <c r="A79" s="125"/>
      <c r="B79" s="21" t="s">
        <v>101</v>
      </c>
      <c r="C79" s="34">
        <v>1</v>
      </c>
      <c r="D79" s="56">
        <v>6838.17</v>
      </c>
      <c r="E79" s="56">
        <v>0</v>
      </c>
      <c r="F79" s="55">
        <v>2</v>
      </c>
    </row>
    <row r="80" spans="1:6" x14ac:dyDescent="0.25">
      <c r="A80" s="125"/>
      <c r="B80" s="21" t="s">
        <v>102</v>
      </c>
      <c r="C80" s="34" t="s">
        <v>377</v>
      </c>
      <c r="D80" s="56">
        <v>5860.7</v>
      </c>
      <c r="E80" s="56">
        <v>0</v>
      </c>
      <c r="F80" s="55">
        <v>1</v>
      </c>
    </row>
    <row r="81" spans="1:6" x14ac:dyDescent="0.25">
      <c r="A81" s="125"/>
      <c r="B81" s="21" t="s">
        <v>103</v>
      </c>
      <c r="C81" s="34" t="s">
        <v>377</v>
      </c>
      <c r="D81" s="56">
        <v>5860.7</v>
      </c>
      <c r="E81" s="56">
        <v>0</v>
      </c>
      <c r="F81" s="55">
        <v>2</v>
      </c>
    </row>
    <row r="82" spans="1:6" x14ac:dyDescent="0.25">
      <c r="A82" s="125"/>
      <c r="B82" s="21" t="s">
        <v>106</v>
      </c>
      <c r="C82" s="38">
        <v>1</v>
      </c>
      <c r="D82" s="56">
        <v>6838.17</v>
      </c>
      <c r="E82" s="56">
        <v>0</v>
      </c>
      <c r="F82" s="55">
        <v>1</v>
      </c>
    </row>
    <row r="83" spans="1:6" x14ac:dyDescent="0.25">
      <c r="A83" s="125"/>
      <c r="B83" s="21" t="s">
        <v>105</v>
      </c>
      <c r="C83" s="34" t="s">
        <v>378</v>
      </c>
      <c r="D83" s="56">
        <v>4191.07</v>
      </c>
      <c r="E83" s="56">
        <v>0</v>
      </c>
      <c r="F83" s="55">
        <v>1</v>
      </c>
    </row>
    <row r="84" spans="1:6" x14ac:dyDescent="0.25">
      <c r="A84" s="125"/>
      <c r="B84" s="21" t="s">
        <v>104</v>
      </c>
      <c r="C84" s="34" t="s">
        <v>377</v>
      </c>
      <c r="D84" s="56">
        <v>5860.7</v>
      </c>
      <c r="E84" s="56">
        <v>0</v>
      </c>
      <c r="F84" s="55">
        <v>1</v>
      </c>
    </row>
    <row r="85" spans="1:6" x14ac:dyDescent="0.25">
      <c r="A85" s="125"/>
      <c r="B85" s="21" t="s">
        <v>84</v>
      </c>
      <c r="C85" s="34" t="s">
        <v>379</v>
      </c>
      <c r="D85" s="56">
        <v>14661.02</v>
      </c>
      <c r="E85" s="56">
        <v>0</v>
      </c>
      <c r="F85" s="55">
        <v>1</v>
      </c>
    </row>
    <row r="86" spans="1:6" x14ac:dyDescent="0.25">
      <c r="A86" s="125"/>
      <c r="B86" s="21" t="s">
        <v>117</v>
      </c>
      <c r="C86" s="33" t="s">
        <v>343</v>
      </c>
      <c r="D86" s="56">
        <v>23858</v>
      </c>
      <c r="E86" s="56">
        <v>0</v>
      </c>
      <c r="F86" s="55">
        <v>1</v>
      </c>
    </row>
    <row r="87" spans="1:6" x14ac:dyDescent="0.25">
      <c r="A87" s="125"/>
      <c r="B87" s="21" t="s">
        <v>80</v>
      </c>
      <c r="C87" s="39" t="s">
        <v>380</v>
      </c>
      <c r="D87" s="56">
        <v>19308.38</v>
      </c>
      <c r="E87" s="56">
        <v>0</v>
      </c>
      <c r="F87" s="55">
        <v>1</v>
      </c>
    </row>
    <row r="88" spans="1:6" x14ac:dyDescent="0.25">
      <c r="A88" s="125"/>
      <c r="B88" s="21" t="s">
        <v>86</v>
      </c>
      <c r="C88" s="34" t="s">
        <v>362</v>
      </c>
      <c r="D88" s="56">
        <v>17030.02</v>
      </c>
      <c r="E88" s="56">
        <v>0</v>
      </c>
      <c r="F88" s="55">
        <v>1</v>
      </c>
    </row>
    <row r="89" spans="1:6" x14ac:dyDescent="0.25">
      <c r="A89" s="125"/>
      <c r="B89" s="21" t="s">
        <v>120</v>
      </c>
      <c r="C89" s="34" t="s">
        <v>374</v>
      </c>
      <c r="D89" s="56">
        <v>8434.67</v>
      </c>
      <c r="E89" s="56">
        <v>0</v>
      </c>
      <c r="F89" s="55">
        <v>11</v>
      </c>
    </row>
    <row r="90" spans="1:6" x14ac:dyDescent="0.25">
      <c r="A90" s="125"/>
      <c r="B90" s="21" t="s">
        <v>95</v>
      </c>
      <c r="C90" s="34" t="s">
        <v>374</v>
      </c>
      <c r="D90" s="56">
        <v>8431.58</v>
      </c>
      <c r="E90" s="56">
        <v>0</v>
      </c>
      <c r="F90" s="55">
        <v>2</v>
      </c>
    </row>
    <row r="91" spans="1:6" x14ac:dyDescent="0.25">
      <c r="A91" s="125"/>
      <c r="B91" s="21" t="s">
        <v>97</v>
      </c>
      <c r="C91" s="34" t="s">
        <v>381</v>
      </c>
      <c r="D91" s="56">
        <v>7918.64</v>
      </c>
      <c r="E91" s="56">
        <v>0</v>
      </c>
      <c r="F91" s="55">
        <v>3</v>
      </c>
    </row>
    <row r="92" spans="1:6" x14ac:dyDescent="0.25">
      <c r="A92" s="125"/>
      <c r="B92" s="21" t="s">
        <v>98</v>
      </c>
      <c r="C92" s="34" t="s">
        <v>338</v>
      </c>
      <c r="D92" s="56">
        <v>7463.38</v>
      </c>
      <c r="E92" s="56">
        <v>0</v>
      </c>
      <c r="F92" s="55">
        <v>2</v>
      </c>
    </row>
    <row r="93" spans="1:6" x14ac:dyDescent="0.25">
      <c r="A93" s="125"/>
      <c r="B93" s="21" t="s">
        <v>96</v>
      </c>
      <c r="C93" s="34" t="s">
        <v>382</v>
      </c>
      <c r="D93" s="56">
        <v>5750.49</v>
      </c>
      <c r="E93" s="56">
        <v>0</v>
      </c>
      <c r="F93" s="55">
        <v>2</v>
      </c>
    </row>
    <row r="94" spans="1:6" x14ac:dyDescent="0.25">
      <c r="A94" s="125"/>
      <c r="B94" s="21" t="s">
        <v>78</v>
      </c>
      <c r="C94" s="34">
        <v>21</v>
      </c>
      <c r="D94" s="56">
        <v>30407.66</v>
      </c>
      <c r="E94" s="56">
        <v>0</v>
      </c>
      <c r="F94" s="55">
        <v>1</v>
      </c>
    </row>
    <row r="95" spans="1:6" x14ac:dyDescent="0.25">
      <c r="A95" s="125"/>
      <c r="B95" s="21" t="s">
        <v>99</v>
      </c>
      <c r="C95" s="34" t="s">
        <v>366</v>
      </c>
      <c r="D95" s="56">
        <v>9731.44</v>
      </c>
      <c r="E95" s="56">
        <v>0</v>
      </c>
      <c r="F95" s="55">
        <v>1</v>
      </c>
    </row>
    <row r="96" spans="1:6" x14ac:dyDescent="0.25">
      <c r="A96" s="125"/>
      <c r="B96" s="21" t="s">
        <v>118</v>
      </c>
      <c r="C96" s="33" t="s">
        <v>383</v>
      </c>
      <c r="D96" s="56">
        <v>11434</v>
      </c>
      <c r="E96" s="56">
        <v>0</v>
      </c>
      <c r="F96" s="55">
        <v>3</v>
      </c>
    </row>
    <row r="97" spans="1:6" x14ac:dyDescent="0.25">
      <c r="A97" s="125"/>
      <c r="B97" s="21" t="s">
        <v>119</v>
      </c>
      <c r="C97" s="33" t="s">
        <v>384</v>
      </c>
      <c r="D97" s="56">
        <v>10133.14</v>
      </c>
      <c r="E97" s="56">
        <v>0</v>
      </c>
      <c r="F97" s="55">
        <v>2</v>
      </c>
    </row>
    <row r="98" spans="1:6" x14ac:dyDescent="0.25">
      <c r="A98" s="125"/>
      <c r="B98" s="21" t="s">
        <v>109</v>
      </c>
      <c r="C98" s="34">
        <v>1</v>
      </c>
      <c r="D98" s="56">
        <v>6838.17</v>
      </c>
      <c r="E98" s="56">
        <v>0</v>
      </c>
      <c r="F98" s="55">
        <v>1</v>
      </c>
    </row>
    <row r="99" spans="1:6" x14ac:dyDescent="0.25">
      <c r="A99" s="125"/>
      <c r="B99" s="21" t="s">
        <v>112</v>
      </c>
      <c r="C99" s="34">
        <v>1</v>
      </c>
      <c r="D99" s="56">
        <v>6838.17</v>
      </c>
      <c r="E99" s="56">
        <v>0</v>
      </c>
      <c r="F99" s="55">
        <v>1</v>
      </c>
    </row>
    <row r="100" spans="1:6" ht="15.75" thickBot="1" x14ac:dyDescent="0.3">
      <c r="A100" s="125"/>
      <c r="B100" s="21" t="s">
        <v>113</v>
      </c>
      <c r="C100" s="34">
        <v>1</v>
      </c>
      <c r="D100" s="56">
        <v>6838.17</v>
      </c>
      <c r="E100" s="56">
        <v>0</v>
      </c>
      <c r="F100" s="59">
        <v>1</v>
      </c>
    </row>
    <row r="101" spans="1:6" ht="15.75" thickBot="1" x14ac:dyDescent="0.3">
      <c r="A101" s="19"/>
      <c r="C101" s="20"/>
      <c r="E101" s="20" t="s">
        <v>30</v>
      </c>
      <c r="F101" s="60">
        <f>SUM(F57:F100)</f>
        <v>80</v>
      </c>
    </row>
    <row r="102" spans="1:6" x14ac:dyDescent="0.25">
      <c r="A102" s="125" t="s">
        <v>121</v>
      </c>
      <c r="B102" s="21" t="s">
        <v>138</v>
      </c>
      <c r="C102" s="40" t="s">
        <v>385</v>
      </c>
      <c r="D102" s="56">
        <v>11474.2</v>
      </c>
      <c r="E102" s="56">
        <v>0</v>
      </c>
      <c r="F102" s="28">
        <v>4</v>
      </c>
    </row>
    <row r="103" spans="1:6" x14ac:dyDescent="0.25">
      <c r="A103" s="125"/>
      <c r="B103" s="21" t="s">
        <v>128</v>
      </c>
      <c r="C103" s="41" t="s">
        <v>386</v>
      </c>
      <c r="D103" s="56">
        <v>11199.19</v>
      </c>
      <c r="E103" s="56">
        <v>0</v>
      </c>
      <c r="F103" s="55">
        <v>1</v>
      </c>
    </row>
    <row r="104" spans="1:6" x14ac:dyDescent="0.25">
      <c r="A104" s="125"/>
      <c r="B104" s="21" t="s">
        <v>123</v>
      </c>
      <c r="C104" s="23" t="s">
        <v>362</v>
      </c>
      <c r="D104" s="56">
        <v>12386.78</v>
      </c>
      <c r="E104" s="56">
        <v>0</v>
      </c>
      <c r="F104" s="55">
        <v>1</v>
      </c>
    </row>
    <row r="105" spans="1:6" x14ac:dyDescent="0.25">
      <c r="A105" s="125"/>
      <c r="B105" s="21" t="s">
        <v>123</v>
      </c>
      <c r="C105" s="23" t="s">
        <v>387</v>
      </c>
      <c r="D105" s="56">
        <v>12386.78</v>
      </c>
      <c r="E105" s="56">
        <v>0</v>
      </c>
      <c r="F105" s="29">
        <v>1</v>
      </c>
    </row>
    <row r="106" spans="1:6" x14ac:dyDescent="0.25">
      <c r="A106" s="125"/>
      <c r="B106" s="21" t="s">
        <v>137</v>
      </c>
      <c r="C106" s="40" t="s">
        <v>388</v>
      </c>
      <c r="D106" s="56">
        <v>8724.1</v>
      </c>
      <c r="E106" s="56">
        <v>0</v>
      </c>
      <c r="F106" s="29">
        <v>1</v>
      </c>
    </row>
    <row r="107" spans="1:6" x14ac:dyDescent="0.25">
      <c r="A107" s="125"/>
      <c r="B107" s="21" t="s">
        <v>132</v>
      </c>
      <c r="C107" s="23" t="s">
        <v>389</v>
      </c>
      <c r="D107" s="56">
        <v>9346.2199999999993</v>
      </c>
      <c r="E107" s="56">
        <v>0</v>
      </c>
      <c r="F107" s="29">
        <v>3</v>
      </c>
    </row>
    <row r="108" spans="1:6" x14ac:dyDescent="0.25">
      <c r="A108" s="125"/>
      <c r="B108" s="21" t="s">
        <v>133</v>
      </c>
      <c r="C108" s="41" t="s">
        <v>390</v>
      </c>
      <c r="D108" s="56">
        <v>10481.280000000001</v>
      </c>
      <c r="E108" s="56">
        <v>0</v>
      </c>
      <c r="F108" s="29">
        <v>1</v>
      </c>
    </row>
    <row r="109" spans="1:6" x14ac:dyDescent="0.25">
      <c r="A109" s="125"/>
      <c r="B109" s="21" t="s">
        <v>129</v>
      </c>
      <c r="C109" s="41" t="s">
        <v>368</v>
      </c>
      <c r="D109" s="56">
        <v>11529.82</v>
      </c>
      <c r="E109" s="56">
        <v>0</v>
      </c>
      <c r="F109" s="55">
        <v>1</v>
      </c>
    </row>
    <row r="110" spans="1:6" x14ac:dyDescent="0.25">
      <c r="A110" s="125"/>
      <c r="B110" s="21" t="s">
        <v>142</v>
      </c>
      <c r="C110" s="27">
        <v>3</v>
      </c>
      <c r="D110" s="56">
        <v>7852.72</v>
      </c>
      <c r="E110" s="56">
        <v>0</v>
      </c>
      <c r="F110" s="29">
        <v>2</v>
      </c>
    </row>
    <row r="111" spans="1:6" x14ac:dyDescent="0.25">
      <c r="A111" s="125"/>
      <c r="B111" s="21" t="s">
        <v>141</v>
      </c>
      <c r="C111" s="23" t="s">
        <v>390</v>
      </c>
      <c r="D111" s="56">
        <v>10481.280000000001</v>
      </c>
      <c r="E111" s="56">
        <v>0</v>
      </c>
      <c r="F111" s="29">
        <v>1</v>
      </c>
    </row>
    <row r="112" spans="1:6" x14ac:dyDescent="0.25">
      <c r="A112" s="125"/>
      <c r="B112" s="21" t="s">
        <v>136</v>
      </c>
      <c r="C112" s="40" t="s">
        <v>385</v>
      </c>
      <c r="D112" s="56">
        <v>11474.2</v>
      </c>
      <c r="E112" s="56">
        <v>0</v>
      </c>
      <c r="F112" s="29">
        <v>1</v>
      </c>
    </row>
    <row r="113" spans="1:6" x14ac:dyDescent="0.25">
      <c r="A113" s="125"/>
      <c r="B113" s="21" t="s">
        <v>126</v>
      </c>
      <c r="C113" s="27" t="s">
        <v>343</v>
      </c>
      <c r="D113" s="56">
        <v>23857.89</v>
      </c>
      <c r="E113" s="56">
        <v>0</v>
      </c>
      <c r="F113" s="55">
        <v>1</v>
      </c>
    </row>
    <row r="114" spans="1:6" x14ac:dyDescent="0.25">
      <c r="A114" s="125"/>
      <c r="B114" s="21" t="s">
        <v>69</v>
      </c>
      <c r="C114" s="23" t="s">
        <v>391</v>
      </c>
      <c r="D114" s="56">
        <v>7998</v>
      </c>
      <c r="E114" s="56">
        <v>0</v>
      </c>
      <c r="F114" s="55">
        <v>5</v>
      </c>
    </row>
    <row r="115" spans="1:6" x14ac:dyDescent="0.25">
      <c r="A115" s="125"/>
      <c r="B115" s="21" t="s">
        <v>125</v>
      </c>
      <c r="C115" s="40" t="s">
        <v>392</v>
      </c>
      <c r="D115" s="56">
        <v>10300</v>
      </c>
      <c r="E115" s="56">
        <v>0</v>
      </c>
      <c r="F115" s="55">
        <v>2</v>
      </c>
    </row>
    <row r="116" spans="1:6" x14ac:dyDescent="0.25">
      <c r="A116" s="125"/>
      <c r="B116" s="21" t="s">
        <v>124</v>
      </c>
      <c r="C116" s="27" t="s">
        <v>393</v>
      </c>
      <c r="D116" s="56">
        <v>17328.72</v>
      </c>
      <c r="E116" s="56">
        <v>0</v>
      </c>
      <c r="F116" s="55">
        <v>1</v>
      </c>
    </row>
    <row r="117" spans="1:6" x14ac:dyDescent="0.25">
      <c r="A117" s="125"/>
      <c r="B117" s="21" t="s">
        <v>134</v>
      </c>
      <c r="C117" s="23" t="s">
        <v>394</v>
      </c>
      <c r="D117" s="56">
        <v>24326.54</v>
      </c>
      <c r="E117" s="56">
        <v>0</v>
      </c>
      <c r="F117" s="29">
        <v>1</v>
      </c>
    </row>
    <row r="118" spans="1:6" x14ac:dyDescent="0.25">
      <c r="A118" s="125"/>
      <c r="B118" s="21" t="s">
        <v>139</v>
      </c>
      <c r="C118" s="23" t="s">
        <v>395</v>
      </c>
      <c r="D118" s="56">
        <v>16533.560000000001</v>
      </c>
      <c r="E118" s="56">
        <v>0</v>
      </c>
      <c r="F118" s="29">
        <v>1</v>
      </c>
    </row>
    <row r="119" spans="1:6" x14ac:dyDescent="0.25">
      <c r="A119" s="125"/>
      <c r="B119" s="21" t="s">
        <v>130</v>
      </c>
      <c r="C119" s="23" t="s">
        <v>346</v>
      </c>
      <c r="D119" s="56">
        <v>16533.560000000001</v>
      </c>
      <c r="E119" s="56">
        <v>0</v>
      </c>
      <c r="F119" s="55">
        <v>1</v>
      </c>
    </row>
    <row r="120" spans="1:6" x14ac:dyDescent="0.25">
      <c r="A120" s="125"/>
      <c r="B120" s="21" t="s">
        <v>143</v>
      </c>
      <c r="C120" s="26" t="s">
        <v>362</v>
      </c>
      <c r="D120" s="56">
        <v>17030.02</v>
      </c>
      <c r="E120" s="56">
        <v>0</v>
      </c>
      <c r="F120" s="29">
        <v>1</v>
      </c>
    </row>
    <row r="121" spans="1:6" x14ac:dyDescent="0.25">
      <c r="A121" s="125"/>
      <c r="B121" s="21" t="s">
        <v>144</v>
      </c>
      <c r="C121" s="23" t="s">
        <v>396</v>
      </c>
      <c r="D121" s="56">
        <v>23946.47</v>
      </c>
      <c r="E121" s="56">
        <v>0</v>
      </c>
      <c r="F121" s="29">
        <v>1</v>
      </c>
    </row>
    <row r="122" spans="1:6" x14ac:dyDescent="0.25">
      <c r="A122" s="125"/>
      <c r="B122" s="21" t="s">
        <v>140</v>
      </c>
      <c r="C122" s="23" t="s">
        <v>346</v>
      </c>
      <c r="D122" s="56">
        <v>16533.560000000001</v>
      </c>
      <c r="E122" s="56">
        <v>0</v>
      </c>
      <c r="F122" s="29">
        <v>1</v>
      </c>
    </row>
    <row r="123" spans="1:6" x14ac:dyDescent="0.25">
      <c r="A123" s="125"/>
      <c r="B123" s="21" t="s">
        <v>127</v>
      </c>
      <c r="C123" s="27" t="s">
        <v>397</v>
      </c>
      <c r="D123" s="56">
        <v>22062.600000000002</v>
      </c>
      <c r="E123" s="56">
        <v>0</v>
      </c>
      <c r="F123" s="55">
        <v>1</v>
      </c>
    </row>
    <row r="124" spans="1:6" x14ac:dyDescent="0.25">
      <c r="A124" s="125"/>
      <c r="B124" s="21" t="s">
        <v>135</v>
      </c>
      <c r="C124" s="41" t="s">
        <v>398</v>
      </c>
      <c r="D124" s="56">
        <v>17030.02</v>
      </c>
      <c r="E124" s="56">
        <v>0</v>
      </c>
      <c r="F124" s="29">
        <v>1</v>
      </c>
    </row>
    <row r="125" spans="1:6" x14ac:dyDescent="0.25">
      <c r="A125" s="125"/>
      <c r="B125" s="21" t="s">
        <v>131</v>
      </c>
      <c r="C125" s="40" t="s">
        <v>392</v>
      </c>
      <c r="D125" s="56">
        <v>10300</v>
      </c>
      <c r="E125" s="56">
        <v>0</v>
      </c>
      <c r="F125" s="29">
        <v>3</v>
      </c>
    </row>
    <row r="126" spans="1:6" ht="15.75" thickBot="1" x14ac:dyDescent="0.3">
      <c r="A126" s="125"/>
      <c r="B126" s="21" t="s">
        <v>122</v>
      </c>
      <c r="C126" s="27">
        <v>21</v>
      </c>
      <c r="D126" s="56">
        <v>30407.66</v>
      </c>
      <c r="E126" s="56">
        <v>0</v>
      </c>
      <c r="F126" s="59">
        <v>1</v>
      </c>
    </row>
    <row r="127" spans="1:6" ht="15.75" thickBot="1" x14ac:dyDescent="0.3">
      <c r="A127" s="19"/>
      <c r="C127" s="20"/>
      <c r="E127" s="20" t="s">
        <v>30</v>
      </c>
      <c r="F127" s="60">
        <f>SUM(F102:F126)</f>
        <v>38</v>
      </c>
    </row>
    <row r="128" spans="1:6" x14ac:dyDescent="0.25">
      <c r="A128" s="125" t="s">
        <v>145</v>
      </c>
      <c r="B128" s="22" t="s">
        <v>168</v>
      </c>
      <c r="C128" s="27" t="s">
        <v>362</v>
      </c>
      <c r="D128" s="52">
        <v>17030.02</v>
      </c>
      <c r="E128" s="52">
        <v>0</v>
      </c>
      <c r="F128" s="28">
        <v>1</v>
      </c>
    </row>
    <row r="129" spans="1:6" x14ac:dyDescent="0.25">
      <c r="A129" s="125"/>
      <c r="B129" s="22" t="s">
        <v>180</v>
      </c>
      <c r="C129" s="27" t="s">
        <v>399</v>
      </c>
      <c r="D129" s="61">
        <v>7643</v>
      </c>
      <c r="E129" s="52">
        <v>0</v>
      </c>
      <c r="F129" s="29">
        <v>5</v>
      </c>
    </row>
    <row r="130" spans="1:6" x14ac:dyDescent="0.25">
      <c r="A130" s="125"/>
      <c r="B130" s="22" t="s">
        <v>172</v>
      </c>
      <c r="C130" s="42" t="s">
        <v>400</v>
      </c>
      <c r="D130" s="52">
        <v>8793.11</v>
      </c>
      <c r="E130" s="52">
        <v>0</v>
      </c>
      <c r="F130" s="29">
        <v>1</v>
      </c>
    </row>
    <row r="131" spans="1:6" x14ac:dyDescent="0.25">
      <c r="A131" s="125"/>
      <c r="B131" s="22" t="s">
        <v>151</v>
      </c>
      <c r="C131" s="27">
        <v>7</v>
      </c>
      <c r="D131" s="52">
        <v>9045.4600000000009</v>
      </c>
      <c r="E131" s="52">
        <v>0</v>
      </c>
      <c r="F131" s="29">
        <v>6</v>
      </c>
    </row>
    <row r="132" spans="1:6" x14ac:dyDescent="0.25">
      <c r="A132" s="125"/>
      <c r="B132" s="22" t="s">
        <v>176</v>
      </c>
      <c r="C132" s="27" t="s">
        <v>401</v>
      </c>
      <c r="D132" s="52">
        <v>14205.76</v>
      </c>
      <c r="E132" s="52">
        <v>0</v>
      </c>
      <c r="F132" s="29">
        <v>1</v>
      </c>
    </row>
    <row r="133" spans="1:6" x14ac:dyDescent="0.25">
      <c r="A133" s="125"/>
      <c r="B133" s="22" t="s">
        <v>150</v>
      </c>
      <c r="C133" s="27">
        <v>14</v>
      </c>
      <c r="D133" s="52">
        <v>13679.43</v>
      </c>
      <c r="E133" s="52">
        <v>0</v>
      </c>
      <c r="F133" s="29">
        <v>1</v>
      </c>
    </row>
    <row r="134" spans="1:6" x14ac:dyDescent="0.25">
      <c r="A134" s="125"/>
      <c r="B134" s="22" t="s">
        <v>179</v>
      </c>
      <c r="C134" s="43">
        <v>2</v>
      </c>
      <c r="D134" s="52">
        <v>7526.0245999999997</v>
      </c>
      <c r="E134" s="52">
        <v>0</v>
      </c>
      <c r="F134" s="29">
        <v>1</v>
      </c>
    </row>
    <row r="135" spans="1:6" x14ac:dyDescent="0.25">
      <c r="A135" s="125"/>
      <c r="B135" s="22" t="s">
        <v>146</v>
      </c>
      <c r="C135" s="27">
        <v>21</v>
      </c>
      <c r="D135" s="52">
        <v>30407.66</v>
      </c>
      <c r="E135" s="52">
        <v>0</v>
      </c>
      <c r="F135" s="55">
        <v>1</v>
      </c>
    </row>
    <row r="136" spans="1:6" x14ac:dyDescent="0.25">
      <c r="A136" s="125"/>
      <c r="B136" s="22" t="s">
        <v>177</v>
      </c>
      <c r="C136" s="27" t="s">
        <v>343</v>
      </c>
      <c r="D136" s="52">
        <v>23857.89</v>
      </c>
      <c r="E136" s="52">
        <v>0</v>
      </c>
      <c r="F136" s="29">
        <v>1</v>
      </c>
    </row>
    <row r="137" spans="1:6" x14ac:dyDescent="0.25">
      <c r="A137" s="125"/>
      <c r="B137" s="22" t="s">
        <v>149</v>
      </c>
      <c r="C137" s="27">
        <v>11</v>
      </c>
      <c r="D137" s="52">
        <v>10855.17</v>
      </c>
      <c r="E137" s="52">
        <v>0</v>
      </c>
      <c r="F137" s="29">
        <v>1</v>
      </c>
    </row>
    <row r="138" spans="1:6" x14ac:dyDescent="0.25">
      <c r="A138" s="125"/>
      <c r="B138" s="22" t="s">
        <v>152</v>
      </c>
      <c r="C138" s="27">
        <v>13</v>
      </c>
      <c r="D138" s="52">
        <v>12432.1</v>
      </c>
      <c r="E138" s="52">
        <v>0</v>
      </c>
      <c r="F138" s="29">
        <v>1</v>
      </c>
    </row>
    <row r="139" spans="1:6" x14ac:dyDescent="0.25">
      <c r="A139" s="125"/>
      <c r="B139" s="22" t="s">
        <v>173</v>
      </c>
      <c r="C139" s="26" t="s">
        <v>348</v>
      </c>
      <c r="D139" s="52">
        <v>12431.07</v>
      </c>
      <c r="E139" s="52">
        <v>0</v>
      </c>
      <c r="F139" s="29">
        <v>1</v>
      </c>
    </row>
    <row r="140" spans="1:6" x14ac:dyDescent="0.25">
      <c r="A140" s="125"/>
      <c r="B140" s="22" t="s">
        <v>147</v>
      </c>
      <c r="C140" s="27">
        <v>7</v>
      </c>
      <c r="D140" s="52">
        <v>9045.4600000000009</v>
      </c>
      <c r="E140" s="52">
        <v>0</v>
      </c>
      <c r="F140" s="29">
        <v>1</v>
      </c>
    </row>
    <row r="141" spans="1:6" x14ac:dyDescent="0.25">
      <c r="A141" s="125"/>
      <c r="B141" s="22" t="s">
        <v>162</v>
      </c>
      <c r="C141" s="27" t="s">
        <v>374</v>
      </c>
      <c r="D141" s="52">
        <v>8431.58</v>
      </c>
      <c r="E141" s="52">
        <v>0</v>
      </c>
      <c r="F141" s="29">
        <v>1</v>
      </c>
    </row>
    <row r="142" spans="1:6" x14ac:dyDescent="0.25">
      <c r="A142" s="125"/>
      <c r="B142" s="22" t="s">
        <v>174</v>
      </c>
      <c r="C142" s="27" t="s">
        <v>366</v>
      </c>
      <c r="D142" s="52">
        <v>9730.41</v>
      </c>
      <c r="E142" s="52">
        <v>0</v>
      </c>
      <c r="F142" s="29">
        <v>1</v>
      </c>
    </row>
    <row r="143" spans="1:6" x14ac:dyDescent="0.25">
      <c r="A143" s="125"/>
      <c r="B143" s="21" t="s">
        <v>184</v>
      </c>
      <c r="C143" s="44">
        <v>13</v>
      </c>
      <c r="D143" s="61">
        <v>12069</v>
      </c>
      <c r="E143" s="52">
        <v>0</v>
      </c>
      <c r="F143" s="29">
        <v>1</v>
      </c>
    </row>
    <row r="144" spans="1:6" x14ac:dyDescent="0.25">
      <c r="A144" s="125"/>
      <c r="B144" s="22" t="s">
        <v>175</v>
      </c>
      <c r="C144" s="42">
        <v>1</v>
      </c>
      <c r="D144" s="52">
        <v>6838.17</v>
      </c>
      <c r="E144" s="52">
        <v>0</v>
      </c>
      <c r="F144" s="29">
        <v>1</v>
      </c>
    </row>
    <row r="145" spans="1:6" x14ac:dyDescent="0.25">
      <c r="A145" s="125"/>
      <c r="B145" s="22" t="s">
        <v>157</v>
      </c>
      <c r="C145" s="27">
        <v>15</v>
      </c>
      <c r="D145" s="52">
        <v>15270.78</v>
      </c>
      <c r="E145" s="52">
        <v>0</v>
      </c>
      <c r="F145" s="29">
        <v>1</v>
      </c>
    </row>
    <row r="146" spans="1:6" x14ac:dyDescent="0.25">
      <c r="A146" s="125"/>
      <c r="B146" s="22" t="s">
        <v>148</v>
      </c>
      <c r="C146" s="27" t="s">
        <v>362</v>
      </c>
      <c r="D146" s="52">
        <v>17030.02</v>
      </c>
      <c r="E146" s="52">
        <v>0</v>
      </c>
      <c r="F146" s="29">
        <v>1</v>
      </c>
    </row>
    <row r="147" spans="1:6" x14ac:dyDescent="0.25">
      <c r="A147" s="125"/>
      <c r="B147" s="22" t="s">
        <v>156</v>
      </c>
      <c r="C147" s="27">
        <v>18</v>
      </c>
      <c r="D147" s="52">
        <v>21892.65</v>
      </c>
      <c r="E147" s="52">
        <v>0</v>
      </c>
      <c r="F147" s="29">
        <v>1</v>
      </c>
    </row>
    <row r="148" spans="1:6" x14ac:dyDescent="0.25">
      <c r="A148" s="125"/>
      <c r="B148" s="22" t="s">
        <v>167</v>
      </c>
      <c r="C148" s="26" t="s">
        <v>362</v>
      </c>
      <c r="D148" s="52">
        <v>17030.02</v>
      </c>
      <c r="E148" s="52">
        <v>0</v>
      </c>
      <c r="F148" s="29">
        <v>1</v>
      </c>
    </row>
    <row r="149" spans="1:6" x14ac:dyDescent="0.25">
      <c r="A149" s="125"/>
      <c r="B149" s="22" t="s">
        <v>158</v>
      </c>
      <c r="C149" s="26" t="s">
        <v>345</v>
      </c>
      <c r="D149" s="52">
        <v>14596.130000000001</v>
      </c>
      <c r="E149" s="52">
        <v>0</v>
      </c>
      <c r="F149" s="29">
        <v>1</v>
      </c>
    </row>
    <row r="150" spans="1:6" x14ac:dyDescent="0.25">
      <c r="A150" s="125"/>
      <c r="B150" s="22" t="s">
        <v>171</v>
      </c>
      <c r="C150" s="27" t="s">
        <v>346</v>
      </c>
      <c r="D150" s="52">
        <v>16533.560000000001</v>
      </c>
      <c r="E150" s="52">
        <v>0</v>
      </c>
      <c r="F150" s="29">
        <v>1</v>
      </c>
    </row>
    <row r="151" spans="1:6" x14ac:dyDescent="0.25">
      <c r="A151" s="125"/>
      <c r="B151" s="22" t="s">
        <v>154</v>
      </c>
      <c r="C151" s="27" t="s">
        <v>402</v>
      </c>
      <c r="D151" s="52">
        <v>8221.9750000000004</v>
      </c>
      <c r="E151" s="52">
        <v>0</v>
      </c>
      <c r="F151" s="29">
        <v>1</v>
      </c>
    </row>
    <row r="152" spans="1:6" x14ac:dyDescent="0.25">
      <c r="A152" s="125"/>
      <c r="B152" s="22" t="s">
        <v>169</v>
      </c>
      <c r="C152" s="23" t="s">
        <v>403</v>
      </c>
      <c r="D152" s="52">
        <v>8258.5400000000009</v>
      </c>
      <c r="E152" s="52">
        <v>0</v>
      </c>
      <c r="F152" s="29">
        <v>1</v>
      </c>
    </row>
    <row r="153" spans="1:6" x14ac:dyDescent="0.25">
      <c r="A153" s="125"/>
      <c r="B153" s="22" t="s">
        <v>153</v>
      </c>
      <c r="C153" s="27" t="s">
        <v>404</v>
      </c>
      <c r="D153" s="52">
        <v>3504.06</v>
      </c>
      <c r="E153" s="52">
        <v>0</v>
      </c>
      <c r="F153" s="29">
        <v>1</v>
      </c>
    </row>
    <row r="154" spans="1:6" x14ac:dyDescent="0.25">
      <c r="A154" s="125"/>
      <c r="B154" s="22" t="s">
        <v>155</v>
      </c>
      <c r="C154" s="27" t="s">
        <v>366</v>
      </c>
      <c r="D154" s="52">
        <v>9730.41</v>
      </c>
      <c r="E154" s="52">
        <v>0</v>
      </c>
      <c r="F154" s="29">
        <v>1</v>
      </c>
    </row>
    <row r="155" spans="1:6" x14ac:dyDescent="0.25">
      <c r="A155" s="125"/>
      <c r="B155" s="22" t="s">
        <v>183</v>
      </c>
      <c r="C155" s="44">
        <v>1</v>
      </c>
      <c r="D155" s="52">
        <v>6838.17</v>
      </c>
      <c r="E155" s="52">
        <v>0</v>
      </c>
      <c r="F155" s="29">
        <v>1</v>
      </c>
    </row>
    <row r="156" spans="1:6" x14ac:dyDescent="0.25">
      <c r="A156" s="125"/>
      <c r="B156" s="22" t="s">
        <v>181</v>
      </c>
      <c r="C156" s="45">
        <v>1</v>
      </c>
      <c r="D156" s="52">
        <v>6839.2</v>
      </c>
      <c r="E156" s="52">
        <v>0</v>
      </c>
      <c r="F156" s="29">
        <v>1</v>
      </c>
    </row>
    <row r="157" spans="1:6" x14ac:dyDescent="0.25">
      <c r="A157" s="125"/>
      <c r="B157" s="22" t="s">
        <v>182</v>
      </c>
      <c r="C157" s="45" t="s">
        <v>362</v>
      </c>
      <c r="D157" s="52">
        <v>17030.02</v>
      </c>
      <c r="E157" s="52">
        <v>0</v>
      </c>
      <c r="F157" s="29">
        <v>1</v>
      </c>
    </row>
    <row r="158" spans="1:6" x14ac:dyDescent="0.25">
      <c r="A158" s="125"/>
      <c r="B158" s="22" t="s">
        <v>166</v>
      </c>
      <c r="C158" s="27" t="s">
        <v>405</v>
      </c>
      <c r="D158" s="52">
        <v>4865.72</v>
      </c>
      <c r="E158" s="52">
        <v>0</v>
      </c>
      <c r="F158" s="29">
        <v>1</v>
      </c>
    </row>
    <row r="159" spans="1:6" x14ac:dyDescent="0.25">
      <c r="A159" s="125"/>
      <c r="B159" s="22" t="s">
        <v>159</v>
      </c>
      <c r="C159" s="27">
        <v>7</v>
      </c>
      <c r="D159" s="52">
        <v>9045.4600000000009</v>
      </c>
      <c r="E159" s="52">
        <v>0</v>
      </c>
      <c r="F159" s="29">
        <v>13</v>
      </c>
    </row>
    <row r="160" spans="1:6" x14ac:dyDescent="0.25">
      <c r="A160" s="125"/>
      <c r="B160" s="22" t="s">
        <v>160</v>
      </c>
      <c r="C160" s="26">
        <v>7</v>
      </c>
      <c r="D160" s="52">
        <v>9045.4600000000009</v>
      </c>
      <c r="E160" s="52">
        <v>0</v>
      </c>
      <c r="F160" s="29">
        <v>1</v>
      </c>
    </row>
    <row r="161" spans="1:6" x14ac:dyDescent="0.25">
      <c r="A161" s="125"/>
      <c r="B161" s="22" t="s">
        <v>163</v>
      </c>
      <c r="C161" s="43">
        <v>1</v>
      </c>
      <c r="D161" s="52">
        <v>6838.17</v>
      </c>
      <c r="E161" s="52">
        <v>0</v>
      </c>
      <c r="F161" s="29">
        <v>1</v>
      </c>
    </row>
    <row r="162" spans="1:6" x14ac:dyDescent="0.25">
      <c r="A162" s="125"/>
      <c r="B162" s="22" t="s">
        <v>178</v>
      </c>
      <c r="C162" s="27">
        <v>1</v>
      </c>
      <c r="D162" s="52">
        <v>6838.17</v>
      </c>
      <c r="E162" s="52">
        <v>0</v>
      </c>
      <c r="F162" s="29">
        <v>3</v>
      </c>
    </row>
    <row r="163" spans="1:6" x14ac:dyDescent="0.25">
      <c r="A163" s="125"/>
      <c r="B163" s="22" t="s">
        <v>165</v>
      </c>
      <c r="C163" s="27" t="s">
        <v>406</v>
      </c>
      <c r="D163" s="52">
        <v>4847.18</v>
      </c>
      <c r="E163" s="52">
        <v>0</v>
      </c>
      <c r="F163" s="29">
        <v>2</v>
      </c>
    </row>
    <row r="164" spans="1:6" x14ac:dyDescent="0.25">
      <c r="A164" s="125"/>
      <c r="B164" s="22" t="s">
        <v>164</v>
      </c>
      <c r="C164" s="27" t="s">
        <v>338</v>
      </c>
      <c r="D164" s="52">
        <v>7464.41</v>
      </c>
      <c r="E164" s="52">
        <v>0</v>
      </c>
      <c r="F164" s="29">
        <v>3</v>
      </c>
    </row>
    <row r="165" spans="1:6" x14ac:dyDescent="0.25">
      <c r="A165" s="125"/>
      <c r="B165" s="22" t="s">
        <v>161</v>
      </c>
      <c r="C165" s="27" t="s">
        <v>405</v>
      </c>
      <c r="D165" s="52">
        <v>4865.72</v>
      </c>
      <c r="E165" s="52">
        <v>0</v>
      </c>
      <c r="F165" s="29">
        <v>1</v>
      </c>
    </row>
    <row r="166" spans="1:6" x14ac:dyDescent="0.25">
      <c r="A166" s="125"/>
      <c r="B166" s="22" t="s">
        <v>48</v>
      </c>
      <c r="C166" s="44" t="s">
        <v>407</v>
      </c>
      <c r="D166" s="52">
        <v>8487.2000000000007</v>
      </c>
      <c r="E166" s="52">
        <v>0</v>
      </c>
      <c r="F166" s="29">
        <v>1</v>
      </c>
    </row>
    <row r="167" spans="1:6" x14ac:dyDescent="0.25">
      <c r="A167" s="125"/>
      <c r="B167" s="22" t="s">
        <v>29</v>
      </c>
      <c r="C167" s="26" t="s">
        <v>338</v>
      </c>
      <c r="D167" s="52">
        <v>7464.41</v>
      </c>
      <c r="E167" s="52">
        <v>0</v>
      </c>
      <c r="F167" s="55">
        <v>6</v>
      </c>
    </row>
    <row r="168" spans="1:6" x14ac:dyDescent="0.25">
      <c r="A168" s="125"/>
      <c r="B168" s="22" t="s">
        <v>112</v>
      </c>
      <c r="C168" s="27" t="s">
        <v>408</v>
      </c>
      <c r="D168" s="52">
        <v>6550.8</v>
      </c>
      <c r="E168" s="52">
        <v>0</v>
      </c>
      <c r="F168" s="29">
        <v>1</v>
      </c>
    </row>
    <row r="169" spans="1:6" ht="15.75" thickBot="1" x14ac:dyDescent="0.3">
      <c r="A169" s="125"/>
      <c r="B169" s="22" t="s">
        <v>170</v>
      </c>
      <c r="C169" s="27" t="s">
        <v>409</v>
      </c>
      <c r="D169" s="52">
        <v>6800.06</v>
      </c>
      <c r="E169" s="52">
        <v>0</v>
      </c>
      <c r="F169" s="53">
        <v>2</v>
      </c>
    </row>
    <row r="170" spans="1:6" ht="15.75" thickBot="1" x14ac:dyDescent="0.3">
      <c r="A170" s="19"/>
      <c r="C170" s="20"/>
      <c r="E170" s="20" t="s">
        <v>30</v>
      </c>
      <c r="F170" s="60">
        <f>SUM(F128:F169)</f>
        <v>74</v>
      </c>
    </row>
    <row r="171" spans="1:6" x14ac:dyDescent="0.25">
      <c r="A171" s="125" t="s">
        <v>185</v>
      </c>
      <c r="B171" s="21" t="s">
        <v>206</v>
      </c>
      <c r="C171" s="27" t="s">
        <v>410</v>
      </c>
      <c r="D171" s="52">
        <v>15705.44</v>
      </c>
      <c r="E171" s="52">
        <v>0</v>
      </c>
      <c r="F171" s="28">
        <v>1</v>
      </c>
    </row>
    <row r="172" spans="1:6" x14ac:dyDescent="0.25">
      <c r="A172" s="125"/>
      <c r="B172" s="21" t="s">
        <v>203</v>
      </c>
      <c r="C172" s="27" t="s">
        <v>411</v>
      </c>
      <c r="D172" s="52">
        <v>8096.83</v>
      </c>
      <c r="E172" s="52">
        <v>0</v>
      </c>
      <c r="F172" s="29">
        <v>2</v>
      </c>
    </row>
    <row r="173" spans="1:6" x14ac:dyDescent="0.25">
      <c r="A173" s="125"/>
      <c r="B173" s="21" t="s">
        <v>197</v>
      </c>
      <c r="C173" s="27" t="s">
        <v>381</v>
      </c>
      <c r="D173" s="52">
        <v>7918.64</v>
      </c>
      <c r="E173" s="52">
        <v>0</v>
      </c>
      <c r="F173" s="29">
        <v>3</v>
      </c>
    </row>
    <row r="174" spans="1:6" x14ac:dyDescent="0.25">
      <c r="A174" s="125"/>
      <c r="B174" s="21" t="s">
        <v>209</v>
      </c>
      <c r="C174" s="27" t="s">
        <v>410</v>
      </c>
      <c r="D174" s="52">
        <v>15705.44</v>
      </c>
      <c r="E174" s="52">
        <v>0</v>
      </c>
      <c r="F174" s="29">
        <v>1</v>
      </c>
    </row>
    <row r="175" spans="1:6" x14ac:dyDescent="0.25">
      <c r="A175" s="125"/>
      <c r="B175" s="21" t="s">
        <v>217</v>
      </c>
      <c r="C175" s="27" t="s">
        <v>412</v>
      </c>
      <c r="D175" s="52">
        <v>10436.99</v>
      </c>
      <c r="E175" s="52">
        <v>0</v>
      </c>
      <c r="F175" s="29">
        <v>0</v>
      </c>
    </row>
    <row r="176" spans="1:6" x14ac:dyDescent="0.25">
      <c r="A176" s="125"/>
      <c r="B176" s="21" t="s">
        <v>208</v>
      </c>
      <c r="C176" s="27">
        <v>11</v>
      </c>
      <c r="D176" s="52">
        <v>10855.17</v>
      </c>
      <c r="E176" s="52">
        <v>0</v>
      </c>
      <c r="F176" s="29">
        <v>1</v>
      </c>
    </row>
    <row r="177" spans="1:6" x14ac:dyDescent="0.25">
      <c r="A177" s="125"/>
      <c r="B177" s="21" t="s">
        <v>211</v>
      </c>
      <c r="C177" s="27" t="s">
        <v>410</v>
      </c>
      <c r="D177" s="52">
        <v>15705.44</v>
      </c>
      <c r="E177" s="52">
        <v>0</v>
      </c>
      <c r="F177" s="29">
        <v>2</v>
      </c>
    </row>
    <row r="178" spans="1:6" x14ac:dyDescent="0.25">
      <c r="A178" s="125"/>
      <c r="B178" s="21" t="s">
        <v>220</v>
      </c>
      <c r="C178" s="27" t="s">
        <v>358</v>
      </c>
      <c r="D178" s="61">
        <v>12135</v>
      </c>
      <c r="E178" s="52">
        <v>0</v>
      </c>
      <c r="F178" s="29">
        <v>1</v>
      </c>
    </row>
    <row r="179" spans="1:6" x14ac:dyDescent="0.25">
      <c r="A179" s="125"/>
      <c r="B179" s="21" t="s">
        <v>186</v>
      </c>
      <c r="C179" s="27">
        <v>21</v>
      </c>
      <c r="D179" s="52">
        <v>30407.66</v>
      </c>
      <c r="E179" s="52">
        <v>0</v>
      </c>
      <c r="F179" s="29">
        <v>1</v>
      </c>
    </row>
    <row r="180" spans="1:6" x14ac:dyDescent="0.25">
      <c r="A180" s="125"/>
      <c r="B180" s="21" t="s">
        <v>200</v>
      </c>
      <c r="C180" s="27" t="s">
        <v>413</v>
      </c>
      <c r="D180" s="52">
        <v>15100.83</v>
      </c>
      <c r="E180" s="52">
        <v>0</v>
      </c>
      <c r="F180" s="29">
        <v>1</v>
      </c>
    </row>
    <row r="181" spans="1:6" x14ac:dyDescent="0.25">
      <c r="A181" s="125"/>
      <c r="B181" s="21" t="s">
        <v>205</v>
      </c>
      <c r="C181" s="26" t="s">
        <v>413</v>
      </c>
      <c r="D181" s="52">
        <v>15100.83</v>
      </c>
      <c r="E181" s="52">
        <v>0</v>
      </c>
      <c r="F181" s="29">
        <v>2</v>
      </c>
    </row>
    <row r="182" spans="1:6" x14ac:dyDescent="0.25">
      <c r="A182" s="125"/>
      <c r="B182" s="21" t="s">
        <v>189</v>
      </c>
      <c r="C182" s="27" t="s">
        <v>343</v>
      </c>
      <c r="D182" s="52">
        <v>23857.89</v>
      </c>
      <c r="E182" s="52">
        <v>0</v>
      </c>
      <c r="F182" s="29">
        <v>1</v>
      </c>
    </row>
    <row r="183" spans="1:6" x14ac:dyDescent="0.25">
      <c r="A183" s="125"/>
      <c r="B183" s="21" t="s">
        <v>198</v>
      </c>
      <c r="C183" s="27" t="s">
        <v>352</v>
      </c>
      <c r="D183" s="52">
        <v>26758.37</v>
      </c>
      <c r="E183" s="52">
        <v>0</v>
      </c>
      <c r="F183" s="29">
        <v>1</v>
      </c>
    </row>
    <row r="184" spans="1:6" x14ac:dyDescent="0.25">
      <c r="A184" s="125"/>
      <c r="B184" s="21" t="s">
        <v>210</v>
      </c>
      <c r="C184" s="27" t="s">
        <v>343</v>
      </c>
      <c r="D184" s="52">
        <v>23857.89</v>
      </c>
      <c r="E184" s="52">
        <v>0</v>
      </c>
      <c r="F184" s="29">
        <v>1</v>
      </c>
    </row>
    <row r="185" spans="1:6" x14ac:dyDescent="0.25">
      <c r="A185" s="125"/>
      <c r="B185" s="21" t="s">
        <v>187</v>
      </c>
      <c r="C185" s="26" t="s">
        <v>410</v>
      </c>
      <c r="D185" s="52">
        <v>15705.44</v>
      </c>
      <c r="E185" s="52">
        <v>0</v>
      </c>
      <c r="F185" s="29">
        <v>1</v>
      </c>
    </row>
    <row r="186" spans="1:6" x14ac:dyDescent="0.25">
      <c r="A186" s="125"/>
      <c r="B186" s="21" t="s">
        <v>202</v>
      </c>
      <c r="C186" s="27" t="s">
        <v>414</v>
      </c>
      <c r="D186" s="52">
        <v>19056.03</v>
      </c>
      <c r="E186" s="52">
        <v>0</v>
      </c>
      <c r="F186" s="29">
        <v>1</v>
      </c>
    </row>
    <row r="187" spans="1:6" x14ac:dyDescent="0.25">
      <c r="A187" s="125"/>
      <c r="B187" s="21" t="s">
        <v>219</v>
      </c>
      <c r="C187" s="40" t="s">
        <v>415</v>
      </c>
      <c r="D187" s="52">
        <v>13818.48</v>
      </c>
      <c r="E187" s="52">
        <v>0</v>
      </c>
      <c r="F187" s="29">
        <v>1</v>
      </c>
    </row>
    <row r="188" spans="1:6" x14ac:dyDescent="0.25">
      <c r="A188" s="125"/>
      <c r="B188" s="21" t="s">
        <v>191</v>
      </c>
      <c r="C188" s="27" t="s">
        <v>410</v>
      </c>
      <c r="D188" s="52">
        <v>15705.44</v>
      </c>
      <c r="E188" s="52">
        <v>0</v>
      </c>
      <c r="F188" s="29">
        <v>1</v>
      </c>
    </row>
    <row r="189" spans="1:6" x14ac:dyDescent="0.25">
      <c r="A189" s="125"/>
      <c r="B189" s="21" t="s">
        <v>192</v>
      </c>
      <c r="C189" s="27">
        <v>11</v>
      </c>
      <c r="D189" s="52">
        <v>10855.17</v>
      </c>
      <c r="E189" s="52">
        <v>0</v>
      </c>
      <c r="F189" s="29">
        <v>2</v>
      </c>
    </row>
    <row r="190" spans="1:6" x14ac:dyDescent="0.25">
      <c r="A190" s="125"/>
      <c r="B190" s="21" t="s">
        <v>190</v>
      </c>
      <c r="C190" s="27">
        <v>18</v>
      </c>
      <c r="D190" s="52">
        <v>21892.65</v>
      </c>
      <c r="E190" s="52">
        <v>0</v>
      </c>
      <c r="F190" s="29">
        <v>1</v>
      </c>
    </row>
    <row r="191" spans="1:6" x14ac:dyDescent="0.25">
      <c r="A191" s="125"/>
      <c r="B191" s="21" t="s">
        <v>218</v>
      </c>
      <c r="C191" s="27" t="s">
        <v>416</v>
      </c>
      <c r="D191" s="52">
        <v>16844.62</v>
      </c>
      <c r="E191" s="52">
        <v>0</v>
      </c>
      <c r="F191" s="29">
        <v>1</v>
      </c>
    </row>
    <row r="192" spans="1:6" x14ac:dyDescent="0.25">
      <c r="A192" s="125"/>
      <c r="B192" s="21" t="s">
        <v>194</v>
      </c>
      <c r="C192" s="27" t="s">
        <v>346</v>
      </c>
      <c r="D192" s="52">
        <v>16533.560000000001</v>
      </c>
      <c r="E192" s="52">
        <v>0</v>
      </c>
      <c r="F192" s="29">
        <v>1</v>
      </c>
    </row>
    <row r="193" spans="1:6" x14ac:dyDescent="0.25">
      <c r="A193" s="125"/>
      <c r="B193" s="21" t="s">
        <v>199</v>
      </c>
      <c r="C193" s="27" t="s">
        <v>396</v>
      </c>
      <c r="D193" s="52">
        <v>23946.47</v>
      </c>
      <c r="E193" s="52">
        <v>0</v>
      </c>
      <c r="F193" s="29">
        <v>1</v>
      </c>
    </row>
    <row r="194" spans="1:6" x14ac:dyDescent="0.25">
      <c r="A194" s="125"/>
      <c r="B194" s="21" t="s">
        <v>201</v>
      </c>
      <c r="C194" s="42" t="s">
        <v>396</v>
      </c>
      <c r="D194" s="52">
        <v>23946.47</v>
      </c>
      <c r="E194" s="52">
        <v>0</v>
      </c>
      <c r="F194" s="29">
        <v>1</v>
      </c>
    </row>
    <row r="195" spans="1:6" x14ac:dyDescent="0.25">
      <c r="A195" s="125"/>
      <c r="B195" s="21" t="s">
        <v>216</v>
      </c>
      <c r="C195" s="27" t="s">
        <v>410</v>
      </c>
      <c r="D195" s="52">
        <v>15705.44</v>
      </c>
      <c r="E195" s="52">
        <v>0</v>
      </c>
      <c r="F195" s="29">
        <v>1</v>
      </c>
    </row>
    <row r="196" spans="1:6" x14ac:dyDescent="0.25">
      <c r="A196" s="125"/>
      <c r="B196" s="21" t="s">
        <v>215</v>
      </c>
      <c r="C196" s="27" t="s">
        <v>351</v>
      </c>
      <c r="D196" s="52">
        <v>12164.300000000001</v>
      </c>
      <c r="E196" s="52">
        <v>0</v>
      </c>
      <c r="F196" s="29">
        <v>4</v>
      </c>
    </row>
    <row r="197" spans="1:6" x14ac:dyDescent="0.25">
      <c r="A197" s="125"/>
      <c r="B197" s="21" t="s">
        <v>212</v>
      </c>
      <c r="C197" s="27" t="s">
        <v>410</v>
      </c>
      <c r="D197" s="52">
        <v>15705.44</v>
      </c>
      <c r="E197" s="52">
        <v>0</v>
      </c>
      <c r="F197" s="29">
        <v>7</v>
      </c>
    </row>
    <row r="198" spans="1:6" x14ac:dyDescent="0.25">
      <c r="A198" s="125"/>
      <c r="B198" s="21" t="s">
        <v>213</v>
      </c>
      <c r="C198" s="27">
        <v>14</v>
      </c>
      <c r="D198" s="61">
        <v>13281</v>
      </c>
      <c r="E198" s="52">
        <v>0</v>
      </c>
      <c r="F198" s="29">
        <v>4</v>
      </c>
    </row>
    <row r="199" spans="1:6" x14ac:dyDescent="0.25">
      <c r="A199" s="125"/>
      <c r="B199" s="21" t="s">
        <v>214</v>
      </c>
      <c r="C199" s="27" t="s">
        <v>369</v>
      </c>
      <c r="D199" s="52">
        <v>12135.460000000001</v>
      </c>
      <c r="E199" s="52">
        <v>0</v>
      </c>
      <c r="F199" s="29">
        <v>6</v>
      </c>
    </row>
    <row r="200" spans="1:6" x14ac:dyDescent="0.25">
      <c r="A200" s="125"/>
      <c r="B200" s="21" t="s">
        <v>29</v>
      </c>
      <c r="C200" s="27" t="s">
        <v>349</v>
      </c>
      <c r="D200" s="52">
        <v>9859.16</v>
      </c>
      <c r="E200" s="52">
        <v>0</v>
      </c>
      <c r="F200" s="29">
        <v>1</v>
      </c>
    </row>
    <row r="201" spans="1:6" x14ac:dyDescent="0.25">
      <c r="A201" s="125"/>
      <c r="B201" s="21" t="s">
        <v>204</v>
      </c>
      <c r="C201" s="46" t="s">
        <v>417</v>
      </c>
      <c r="D201" s="61">
        <v>12069</v>
      </c>
      <c r="E201" s="52">
        <v>0</v>
      </c>
      <c r="F201" s="29">
        <v>5</v>
      </c>
    </row>
    <row r="202" spans="1:6" x14ac:dyDescent="0.25">
      <c r="A202" s="125"/>
      <c r="B202" s="21" t="s">
        <v>195</v>
      </c>
      <c r="C202" s="27" t="s">
        <v>351</v>
      </c>
      <c r="D202" s="52">
        <v>11315.58</v>
      </c>
      <c r="E202" s="52">
        <v>0</v>
      </c>
      <c r="F202" s="29">
        <v>1</v>
      </c>
    </row>
    <row r="203" spans="1:6" x14ac:dyDescent="0.25">
      <c r="A203" s="125"/>
      <c r="B203" s="21" t="s">
        <v>193</v>
      </c>
      <c r="C203" s="27" t="s">
        <v>418</v>
      </c>
      <c r="D203" s="52">
        <v>13153.1</v>
      </c>
      <c r="E203" s="52">
        <v>0</v>
      </c>
      <c r="F203" s="29">
        <v>1</v>
      </c>
    </row>
    <row r="204" spans="1:6" x14ac:dyDescent="0.25">
      <c r="A204" s="125"/>
      <c r="B204" s="21" t="s">
        <v>188</v>
      </c>
      <c r="C204" s="27">
        <v>11</v>
      </c>
      <c r="D204" s="52">
        <v>10855.17</v>
      </c>
      <c r="E204" s="52">
        <v>0</v>
      </c>
      <c r="F204" s="29">
        <v>1</v>
      </c>
    </row>
    <row r="205" spans="1:6" x14ac:dyDescent="0.25">
      <c r="A205" s="125"/>
      <c r="B205" s="21" t="s">
        <v>196</v>
      </c>
      <c r="C205" s="27" t="s">
        <v>419</v>
      </c>
      <c r="D205" s="52">
        <v>14474.59</v>
      </c>
      <c r="E205" s="52">
        <v>0</v>
      </c>
      <c r="F205" s="29">
        <v>1</v>
      </c>
    </row>
    <row r="206" spans="1:6" ht="15.75" thickBot="1" x14ac:dyDescent="0.3">
      <c r="A206" s="125"/>
      <c r="B206" s="21" t="s">
        <v>207</v>
      </c>
      <c r="C206" s="27" t="s">
        <v>419</v>
      </c>
      <c r="D206" s="52">
        <v>14474.59</v>
      </c>
      <c r="E206" s="52">
        <v>0</v>
      </c>
      <c r="F206" s="53">
        <v>1</v>
      </c>
    </row>
    <row r="207" spans="1:6" ht="15.75" thickBot="1" x14ac:dyDescent="0.3">
      <c r="A207" s="19"/>
      <c r="C207" s="20"/>
      <c r="E207" s="20" t="s">
        <v>30</v>
      </c>
      <c r="F207" s="54">
        <f>SUM(F171:F206)</f>
        <v>62</v>
      </c>
    </row>
    <row r="208" spans="1:6" x14ac:dyDescent="0.25">
      <c r="A208" s="125" t="s">
        <v>221</v>
      </c>
      <c r="B208" s="21" t="s">
        <v>222</v>
      </c>
      <c r="C208" s="47">
        <v>21</v>
      </c>
      <c r="D208" s="52">
        <v>30407.66</v>
      </c>
      <c r="E208" s="52">
        <v>0</v>
      </c>
      <c r="F208" s="28">
        <v>1</v>
      </c>
    </row>
    <row r="209" spans="1:6" x14ac:dyDescent="0.25">
      <c r="A209" s="125"/>
      <c r="B209" s="21" t="s">
        <v>223</v>
      </c>
      <c r="C209" s="48" t="s">
        <v>362</v>
      </c>
      <c r="D209" s="52">
        <v>17030.02</v>
      </c>
      <c r="E209" s="52">
        <v>0</v>
      </c>
      <c r="F209" s="29">
        <v>1</v>
      </c>
    </row>
    <row r="210" spans="1:6" x14ac:dyDescent="0.25">
      <c r="A210" s="125"/>
      <c r="B210" s="21" t="s">
        <v>224</v>
      </c>
      <c r="C210" s="25" t="s">
        <v>362</v>
      </c>
      <c r="D210" s="52">
        <v>16533.560000000001</v>
      </c>
      <c r="E210" s="52">
        <v>0</v>
      </c>
      <c r="F210" s="29">
        <v>1</v>
      </c>
    </row>
    <row r="211" spans="1:6" x14ac:dyDescent="0.25">
      <c r="A211" s="125"/>
      <c r="B211" s="21" t="s">
        <v>225</v>
      </c>
      <c r="C211" s="46" t="s">
        <v>362</v>
      </c>
      <c r="D211" s="52">
        <v>17030.02</v>
      </c>
      <c r="E211" s="52">
        <v>0</v>
      </c>
      <c r="F211" s="29">
        <v>1</v>
      </c>
    </row>
    <row r="212" spans="1:6" x14ac:dyDescent="0.25">
      <c r="A212" s="125"/>
      <c r="B212" s="21" t="s">
        <v>226</v>
      </c>
      <c r="C212" s="46" t="s">
        <v>420</v>
      </c>
      <c r="D212" s="52">
        <v>6833.02</v>
      </c>
      <c r="E212" s="52">
        <v>0</v>
      </c>
      <c r="F212" s="29">
        <v>1</v>
      </c>
    </row>
    <row r="213" spans="1:6" x14ac:dyDescent="0.25">
      <c r="A213" s="125"/>
      <c r="B213" s="21" t="s">
        <v>227</v>
      </c>
      <c r="C213" s="49" t="s">
        <v>421</v>
      </c>
      <c r="D213" s="52">
        <v>9113.44</v>
      </c>
      <c r="E213" s="52">
        <v>0</v>
      </c>
      <c r="F213" s="29">
        <v>2</v>
      </c>
    </row>
    <row r="214" spans="1:6" ht="15.75" thickBot="1" x14ac:dyDescent="0.3">
      <c r="A214" s="125"/>
      <c r="B214" s="21" t="s">
        <v>228</v>
      </c>
      <c r="C214" s="40" t="s">
        <v>353</v>
      </c>
      <c r="D214" s="52">
        <v>21710.34</v>
      </c>
      <c r="E214" s="52">
        <v>0</v>
      </c>
      <c r="F214" s="53">
        <v>1</v>
      </c>
    </row>
    <row r="215" spans="1:6" ht="15.75" thickBot="1" x14ac:dyDescent="0.3">
      <c r="A215" s="19"/>
      <c r="C215" s="20"/>
      <c r="E215" s="20" t="s">
        <v>30</v>
      </c>
      <c r="F215" s="54">
        <f>SUM(F208:F214)</f>
        <v>8</v>
      </c>
    </row>
    <row r="216" spans="1:6" x14ac:dyDescent="0.25">
      <c r="A216" s="126" t="s">
        <v>229</v>
      </c>
      <c r="B216" s="21" t="s">
        <v>237</v>
      </c>
      <c r="C216" s="26" t="s">
        <v>410</v>
      </c>
      <c r="D216" s="52">
        <v>15705.44</v>
      </c>
      <c r="E216" s="52">
        <v>0</v>
      </c>
      <c r="F216" s="28">
        <v>1</v>
      </c>
    </row>
    <row r="217" spans="1:6" x14ac:dyDescent="0.25">
      <c r="A217" s="126"/>
      <c r="B217" s="21" t="s">
        <v>239</v>
      </c>
      <c r="C217" s="26" t="s">
        <v>422</v>
      </c>
      <c r="D217" s="61">
        <v>10150</v>
      </c>
      <c r="E217" s="52">
        <v>0</v>
      </c>
      <c r="F217" s="29">
        <v>1</v>
      </c>
    </row>
    <row r="218" spans="1:6" x14ac:dyDescent="0.25">
      <c r="A218" s="126"/>
      <c r="B218" s="21" t="s">
        <v>73</v>
      </c>
      <c r="C218" s="27">
        <v>1</v>
      </c>
      <c r="D218" s="52">
        <v>6838.17</v>
      </c>
      <c r="E218" s="52">
        <v>0</v>
      </c>
      <c r="F218" s="29">
        <v>7</v>
      </c>
    </row>
    <row r="219" spans="1:6" x14ac:dyDescent="0.25">
      <c r="A219" s="126"/>
      <c r="B219" s="21" t="s">
        <v>231</v>
      </c>
      <c r="C219" s="26">
        <v>1</v>
      </c>
      <c r="D219" s="52">
        <v>6838.17</v>
      </c>
      <c r="E219" s="52">
        <v>0</v>
      </c>
      <c r="F219" s="29">
        <v>2</v>
      </c>
    </row>
    <row r="220" spans="1:6" x14ac:dyDescent="0.25">
      <c r="A220" s="126"/>
      <c r="B220" s="21" t="s">
        <v>242</v>
      </c>
      <c r="C220" s="27" t="s">
        <v>423</v>
      </c>
      <c r="D220" s="52">
        <v>10078.550000000001</v>
      </c>
      <c r="E220" s="52">
        <v>0</v>
      </c>
      <c r="F220" s="29">
        <v>1</v>
      </c>
    </row>
    <row r="221" spans="1:6" x14ac:dyDescent="0.25">
      <c r="A221" s="126"/>
      <c r="B221" s="21" t="s">
        <v>150</v>
      </c>
      <c r="C221" s="27" t="s">
        <v>351</v>
      </c>
      <c r="D221" s="52">
        <v>12163.27</v>
      </c>
      <c r="E221" s="52">
        <v>0</v>
      </c>
      <c r="F221" s="29">
        <v>3</v>
      </c>
    </row>
    <row r="222" spans="1:6" x14ac:dyDescent="0.25">
      <c r="A222" s="126"/>
      <c r="B222" s="21" t="s">
        <v>230</v>
      </c>
      <c r="C222" s="26">
        <v>21</v>
      </c>
      <c r="D222" s="52">
        <v>30407.66</v>
      </c>
      <c r="E222" s="52">
        <v>0</v>
      </c>
      <c r="F222" s="29">
        <v>1</v>
      </c>
    </row>
    <row r="223" spans="1:6" x14ac:dyDescent="0.25">
      <c r="A223" s="126"/>
      <c r="B223" s="21" t="s">
        <v>240</v>
      </c>
      <c r="C223" s="27" t="s">
        <v>343</v>
      </c>
      <c r="D223" s="52">
        <v>23857.89</v>
      </c>
      <c r="E223" s="52">
        <v>0</v>
      </c>
      <c r="F223" s="29">
        <v>1</v>
      </c>
    </row>
    <row r="224" spans="1:6" x14ac:dyDescent="0.25">
      <c r="A224" s="126"/>
      <c r="B224" s="21" t="s">
        <v>233</v>
      </c>
      <c r="C224" s="26" t="s">
        <v>424</v>
      </c>
      <c r="D224" s="52">
        <v>13379.7</v>
      </c>
      <c r="E224" s="52">
        <v>0</v>
      </c>
      <c r="F224" s="29">
        <v>1</v>
      </c>
    </row>
    <row r="225" spans="1:6" x14ac:dyDescent="0.25">
      <c r="A225" s="126"/>
      <c r="B225" s="21" t="s">
        <v>238</v>
      </c>
      <c r="C225" s="26" t="s">
        <v>424</v>
      </c>
      <c r="D225" s="52">
        <v>13379.7</v>
      </c>
      <c r="E225" s="52">
        <v>0</v>
      </c>
      <c r="F225" s="29">
        <v>1</v>
      </c>
    </row>
    <row r="226" spans="1:6" x14ac:dyDescent="0.25">
      <c r="A226" s="126"/>
      <c r="B226" s="21" t="s">
        <v>245</v>
      </c>
      <c r="C226" s="27">
        <v>7</v>
      </c>
      <c r="D226" s="52">
        <v>9045.4600000000009</v>
      </c>
      <c r="E226" s="52">
        <v>0</v>
      </c>
      <c r="F226" s="29">
        <v>4</v>
      </c>
    </row>
    <row r="227" spans="1:6" x14ac:dyDescent="0.25">
      <c r="A227" s="126"/>
      <c r="B227" s="21" t="s">
        <v>234</v>
      </c>
      <c r="C227" s="27">
        <v>1</v>
      </c>
      <c r="D227" s="52">
        <v>6838.17</v>
      </c>
      <c r="E227" s="52">
        <v>0</v>
      </c>
      <c r="F227" s="29">
        <v>14</v>
      </c>
    </row>
    <row r="228" spans="1:6" x14ac:dyDescent="0.25">
      <c r="A228" s="126"/>
      <c r="B228" s="21" t="s">
        <v>236</v>
      </c>
      <c r="C228" s="26">
        <v>17</v>
      </c>
      <c r="D228" s="52">
        <v>19728.62</v>
      </c>
      <c r="E228" s="52">
        <v>0</v>
      </c>
      <c r="F228" s="29">
        <v>1</v>
      </c>
    </row>
    <row r="229" spans="1:6" x14ac:dyDescent="0.25">
      <c r="A229" s="126"/>
      <c r="B229" s="21" t="s">
        <v>235</v>
      </c>
      <c r="C229" s="26" t="s">
        <v>362</v>
      </c>
      <c r="D229" s="52">
        <v>17030.02</v>
      </c>
      <c r="E229" s="52">
        <v>0</v>
      </c>
      <c r="F229" s="29">
        <v>1</v>
      </c>
    </row>
    <row r="230" spans="1:6" x14ac:dyDescent="0.25">
      <c r="A230" s="126"/>
      <c r="B230" s="21" t="s">
        <v>232</v>
      </c>
      <c r="C230" s="46" t="s">
        <v>380</v>
      </c>
      <c r="D230" s="52">
        <v>19308.38</v>
      </c>
      <c r="E230" s="52">
        <v>0</v>
      </c>
      <c r="F230" s="29">
        <v>1</v>
      </c>
    </row>
    <row r="231" spans="1:6" x14ac:dyDescent="0.25">
      <c r="A231" s="126"/>
      <c r="B231" s="21" t="s">
        <v>241</v>
      </c>
      <c r="C231" s="26" t="s">
        <v>425</v>
      </c>
      <c r="D231" s="61">
        <v>12800</v>
      </c>
      <c r="E231" s="52">
        <v>0</v>
      </c>
      <c r="F231" s="29">
        <v>6</v>
      </c>
    </row>
    <row r="232" spans="1:6" x14ac:dyDescent="0.25">
      <c r="A232" s="126"/>
      <c r="B232" s="21" t="s">
        <v>183</v>
      </c>
      <c r="C232" s="27">
        <v>7</v>
      </c>
      <c r="D232" s="52">
        <v>9045.4600000000009</v>
      </c>
      <c r="E232" s="52">
        <v>0</v>
      </c>
      <c r="F232" s="29">
        <v>1</v>
      </c>
    </row>
    <row r="233" spans="1:6" x14ac:dyDescent="0.25">
      <c r="A233" s="126"/>
      <c r="B233" s="21" t="s">
        <v>246</v>
      </c>
      <c r="C233" s="27">
        <v>7</v>
      </c>
      <c r="D233" s="52">
        <v>9045.4600000000009</v>
      </c>
      <c r="E233" s="52">
        <v>0</v>
      </c>
      <c r="F233" s="29">
        <v>1</v>
      </c>
    </row>
    <row r="234" spans="1:6" x14ac:dyDescent="0.25">
      <c r="A234" s="126"/>
      <c r="B234" s="21" t="s">
        <v>243</v>
      </c>
      <c r="C234" s="27" t="s">
        <v>350</v>
      </c>
      <c r="D234" s="52">
        <v>12123.1</v>
      </c>
      <c r="E234" s="52">
        <v>0</v>
      </c>
      <c r="F234" s="29">
        <v>1</v>
      </c>
    </row>
    <row r="235" spans="1:6" x14ac:dyDescent="0.25">
      <c r="A235" s="126"/>
      <c r="B235" s="21" t="s">
        <v>244</v>
      </c>
      <c r="C235" s="27">
        <v>11</v>
      </c>
      <c r="D235" s="52">
        <v>10855.17</v>
      </c>
      <c r="E235" s="52">
        <v>0</v>
      </c>
      <c r="F235" s="29">
        <v>1</v>
      </c>
    </row>
    <row r="236" spans="1:6" x14ac:dyDescent="0.25">
      <c r="A236" s="126"/>
      <c r="B236" s="21" t="s">
        <v>48</v>
      </c>
      <c r="C236" s="27">
        <v>2</v>
      </c>
      <c r="D236" s="52">
        <v>7525.18</v>
      </c>
      <c r="E236" s="52">
        <v>0</v>
      </c>
      <c r="F236" s="29">
        <v>2</v>
      </c>
    </row>
    <row r="237" spans="1:6" x14ac:dyDescent="0.25">
      <c r="A237" s="126"/>
      <c r="B237" s="21" t="s">
        <v>98</v>
      </c>
      <c r="C237" s="27" t="s">
        <v>423</v>
      </c>
      <c r="D237" s="52">
        <v>10078.550000000001</v>
      </c>
      <c r="E237" s="52">
        <v>0</v>
      </c>
      <c r="F237" s="29">
        <v>1</v>
      </c>
    </row>
    <row r="238" spans="1:6" x14ac:dyDescent="0.25">
      <c r="A238" s="126"/>
      <c r="B238" s="21" t="s">
        <v>248</v>
      </c>
      <c r="C238" s="27" t="s">
        <v>381</v>
      </c>
      <c r="D238" s="52">
        <v>7918.64</v>
      </c>
      <c r="E238" s="52">
        <v>0</v>
      </c>
      <c r="F238" s="29">
        <v>1</v>
      </c>
    </row>
    <row r="239" spans="1:6" ht="15.75" thickBot="1" x14ac:dyDescent="0.3">
      <c r="A239" s="126"/>
      <c r="B239" s="21" t="s">
        <v>247</v>
      </c>
      <c r="C239" s="27" t="s">
        <v>426</v>
      </c>
      <c r="D239" s="52">
        <v>8185.41</v>
      </c>
      <c r="E239" s="52">
        <v>0</v>
      </c>
      <c r="F239" s="53">
        <v>1</v>
      </c>
    </row>
    <row r="240" spans="1:6" ht="15.75" thickBot="1" x14ac:dyDescent="0.3">
      <c r="A240" s="19"/>
      <c r="C240" s="20"/>
      <c r="E240" s="20" t="s">
        <v>30</v>
      </c>
      <c r="F240" s="54">
        <f>SUM(F216:F239)</f>
        <v>55</v>
      </c>
    </row>
    <row r="241" spans="1:6" x14ac:dyDescent="0.25">
      <c r="A241" s="125" t="s">
        <v>249</v>
      </c>
      <c r="B241" s="21" t="s">
        <v>289</v>
      </c>
      <c r="C241" s="27">
        <v>14</v>
      </c>
      <c r="D241" s="52">
        <v>13679.43</v>
      </c>
      <c r="E241" s="52">
        <v>0</v>
      </c>
      <c r="F241" s="28">
        <v>3</v>
      </c>
    </row>
    <row r="242" spans="1:6" x14ac:dyDescent="0.25">
      <c r="A242" s="125"/>
      <c r="B242" s="21" t="s">
        <v>253</v>
      </c>
      <c r="C242" s="27">
        <v>11</v>
      </c>
      <c r="D242" s="52">
        <v>10855.17</v>
      </c>
      <c r="E242" s="52">
        <v>0</v>
      </c>
      <c r="F242" s="29">
        <v>1</v>
      </c>
    </row>
    <row r="243" spans="1:6" x14ac:dyDescent="0.25">
      <c r="A243" s="125"/>
      <c r="B243" s="21" t="s">
        <v>284</v>
      </c>
      <c r="C243" s="27" t="s">
        <v>430</v>
      </c>
      <c r="D243" s="52">
        <v>6639.38</v>
      </c>
      <c r="E243" s="52">
        <v>0</v>
      </c>
      <c r="F243" s="29">
        <v>3</v>
      </c>
    </row>
    <row r="244" spans="1:6" x14ac:dyDescent="0.25">
      <c r="A244" s="125"/>
      <c r="B244" s="21" t="s">
        <v>283</v>
      </c>
      <c r="C244" s="27">
        <v>1</v>
      </c>
      <c r="D244" s="52">
        <v>6838.17</v>
      </c>
      <c r="E244" s="52">
        <v>0</v>
      </c>
      <c r="F244" s="29">
        <v>3</v>
      </c>
    </row>
    <row r="245" spans="1:6" x14ac:dyDescent="0.25">
      <c r="A245" s="125"/>
      <c r="B245" s="21" t="s">
        <v>285</v>
      </c>
      <c r="C245" s="27">
        <v>1</v>
      </c>
      <c r="D245" s="52">
        <v>6838.17</v>
      </c>
      <c r="E245" s="52">
        <v>0</v>
      </c>
      <c r="F245" s="29">
        <v>6</v>
      </c>
    </row>
    <row r="246" spans="1:6" x14ac:dyDescent="0.25">
      <c r="A246" s="125"/>
      <c r="B246" s="21" t="s">
        <v>308</v>
      </c>
      <c r="C246" s="44">
        <v>10</v>
      </c>
      <c r="D246" s="52">
        <v>10254.68</v>
      </c>
      <c r="E246" s="52">
        <v>0</v>
      </c>
      <c r="F246" s="29">
        <v>1</v>
      </c>
    </row>
    <row r="247" spans="1:6" x14ac:dyDescent="0.25">
      <c r="A247" s="125"/>
      <c r="B247" s="21" t="s">
        <v>73</v>
      </c>
      <c r="C247" s="44" t="s">
        <v>350</v>
      </c>
      <c r="D247" s="52">
        <v>12026.28</v>
      </c>
      <c r="E247" s="52">
        <v>0</v>
      </c>
      <c r="F247" s="29">
        <v>1</v>
      </c>
    </row>
    <row r="248" spans="1:6" x14ac:dyDescent="0.25">
      <c r="A248" s="125"/>
      <c r="B248" s="21" t="s">
        <v>262</v>
      </c>
      <c r="C248" s="44" t="s">
        <v>400</v>
      </c>
      <c r="D248" s="52">
        <v>8793.11</v>
      </c>
      <c r="E248" s="52">
        <v>0</v>
      </c>
      <c r="F248" s="29">
        <v>2</v>
      </c>
    </row>
    <row r="249" spans="1:6" x14ac:dyDescent="0.25">
      <c r="A249" s="125"/>
      <c r="B249" s="21" t="s">
        <v>280</v>
      </c>
      <c r="C249" s="44" t="s">
        <v>381</v>
      </c>
      <c r="D249" s="52">
        <v>7918.64</v>
      </c>
      <c r="E249" s="52">
        <v>0</v>
      </c>
      <c r="F249" s="29">
        <v>6</v>
      </c>
    </row>
    <row r="250" spans="1:6" x14ac:dyDescent="0.25">
      <c r="A250" s="125"/>
      <c r="B250" s="21" t="s">
        <v>281</v>
      </c>
      <c r="C250" s="44">
        <v>10</v>
      </c>
      <c r="D250" s="52">
        <v>10254.68</v>
      </c>
      <c r="E250" s="52">
        <v>0</v>
      </c>
      <c r="F250" s="29">
        <v>2</v>
      </c>
    </row>
    <row r="251" spans="1:6" x14ac:dyDescent="0.25">
      <c r="A251" s="125"/>
      <c r="B251" s="21" t="s">
        <v>320</v>
      </c>
      <c r="C251" s="27">
        <v>1</v>
      </c>
      <c r="D251" s="52">
        <v>6838.17</v>
      </c>
      <c r="E251" s="52">
        <v>0</v>
      </c>
      <c r="F251" s="29">
        <v>3</v>
      </c>
    </row>
    <row r="252" spans="1:6" x14ac:dyDescent="0.25">
      <c r="A252" s="125"/>
      <c r="B252" s="21" t="s">
        <v>290</v>
      </c>
      <c r="C252" s="27" t="s">
        <v>431</v>
      </c>
      <c r="D252" s="52">
        <v>8244.1200000000008</v>
      </c>
      <c r="E252" s="52">
        <v>0</v>
      </c>
      <c r="F252" s="29">
        <v>1</v>
      </c>
    </row>
    <row r="253" spans="1:6" x14ac:dyDescent="0.25">
      <c r="A253" s="125"/>
      <c r="B253" s="21" t="s">
        <v>322</v>
      </c>
      <c r="C253" s="27" t="s">
        <v>367</v>
      </c>
      <c r="D253" s="52">
        <v>6585.8200000000006</v>
      </c>
      <c r="E253" s="52">
        <v>0</v>
      </c>
      <c r="F253" s="29">
        <v>1</v>
      </c>
    </row>
    <row r="254" spans="1:6" x14ac:dyDescent="0.25">
      <c r="A254" s="125"/>
      <c r="B254" s="21" t="s">
        <v>260</v>
      </c>
      <c r="C254" s="27">
        <v>1</v>
      </c>
      <c r="D254" s="52">
        <v>6838.17</v>
      </c>
      <c r="E254" s="52">
        <v>0</v>
      </c>
      <c r="F254" s="29">
        <v>1</v>
      </c>
    </row>
    <row r="255" spans="1:6" x14ac:dyDescent="0.25">
      <c r="A255" s="125"/>
      <c r="B255" s="21" t="s">
        <v>264</v>
      </c>
      <c r="C255" s="44">
        <v>7</v>
      </c>
      <c r="D255" s="52">
        <v>9045.4600000000009</v>
      </c>
      <c r="E255" s="52">
        <v>0</v>
      </c>
      <c r="F255" s="29">
        <v>2</v>
      </c>
    </row>
    <row r="256" spans="1:6" x14ac:dyDescent="0.25">
      <c r="A256" s="125"/>
      <c r="B256" s="21" t="s">
        <v>292</v>
      </c>
      <c r="C256" s="44">
        <v>10</v>
      </c>
      <c r="D256" s="52">
        <v>10254.68</v>
      </c>
      <c r="E256" s="52">
        <v>0</v>
      </c>
      <c r="F256" s="29">
        <v>2</v>
      </c>
    </row>
    <row r="257" spans="1:6" x14ac:dyDescent="0.25">
      <c r="A257" s="125"/>
      <c r="B257" s="21" t="s">
        <v>250</v>
      </c>
      <c r="C257" s="27">
        <v>21</v>
      </c>
      <c r="D257" s="52">
        <v>30407.66</v>
      </c>
      <c r="E257" s="52">
        <v>0</v>
      </c>
      <c r="F257" s="29">
        <v>1</v>
      </c>
    </row>
    <row r="258" spans="1:6" x14ac:dyDescent="0.25">
      <c r="A258" s="125"/>
      <c r="B258" s="21" t="s">
        <v>316</v>
      </c>
      <c r="C258" s="27">
        <v>11</v>
      </c>
      <c r="D258" s="52">
        <v>10855.17</v>
      </c>
      <c r="E258" s="52">
        <v>0</v>
      </c>
      <c r="F258" s="29">
        <v>2</v>
      </c>
    </row>
    <row r="259" spans="1:6" x14ac:dyDescent="0.25">
      <c r="A259" s="125"/>
      <c r="B259" s="21" t="s">
        <v>319</v>
      </c>
      <c r="C259" s="27">
        <v>8</v>
      </c>
      <c r="D259" s="52">
        <v>9446.130000000001</v>
      </c>
      <c r="E259" s="52">
        <v>0</v>
      </c>
      <c r="F259" s="29">
        <v>2</v>
      </c>
    </row>
    <row r="260" spans="1:6" x14ac:dyDescent="0.25">
      <c r="A260" s="125"/>
      <c r="B260" s="21" t="s">
        <v>286</v>
      </c>
      <c r="C260" s="27" t="s">
        <v>343</v>
      </c>
      <c r="D260" s="52">
        <v>23857.89</v>
      </c>
      <c r="E260" s="52">
        <v>0</v>
      </c>
      <c r="F260" s="29">
        <v>1</v>
      </c>
    </row>
    <row r="261" spans="1:6" x14ac:dyDescent="0.25">
      <c r="A261" s="125"/>
      <c r="B261" s="21" t="s">
        <v>69</v>
      </c>
      <c r="C261" s="27" t="s">
        <v>432</v>
      </c>
      <c r="D261" s="52">
        <v>9801.48</v>
      </c>
      <c r="E261" s="52">
        <v>0</v>
      </c>
      <c r="F261" s="29">
        <v>1</v>
      </c>
    </row>
    <row r="262" spans="1:6" x14ac:dyDescent="0.25">
      <c r="A262" s="125"/>
      <c r="B262" s="21" t="s">
        <v>258</v>
      </c>
      <c r="C262" s="27" t="s">
        <v>433</v>
      </c>
      <c r="D262" s="52">
        <v>10666.68</v>
      </c>
      <c r="E262" s="52">
        <v>0</v>
      </c>
      <c r="F262" s="29">
        <v>3</v>
      </c>
    </row>
    <row r="263" spans="1:6" x14ac:dyDescent="0.25">
      <c r="A263" s="125"/>
      <c r="B263" s="21" t="s">
        <v>282</v>
      </c>
      <c r="C263" s="27" t="s">
        <v>366</v>
      </c>
      <c r="D263" s="52">
        <v>9731.44</v>
      </c>
      <c r="E263" s="52">
        <v>0</v>
      </c>
      <c r="F263" s="29">
        <v>1</v>
      </c>
    </row>
    <row r="264" spans="1:6" x14ac:dyDescent="0.25">
      <c r="A264" s="125"/>
      <c r="B264" s="21" t="s">
        <v>311</v>
      </c>
      <c r="C264" s="27" t="s">
        <v>434</v>
      </c>
      <c r="D264" s="52">
        <v>9940.5300000000007</v>
      </c>
      <c r="E264" s="52">
        <v>0</v>
      </c>
      <c r="F264" s="29">
        <v>1</v>
      </c>
    </row>
    <row r="265" spans="1:6" x14ac:dyDescent="0.25">
      <c r="A265" s="125"/>
      <c r="B265" s="21" t="s">
        <v>288</v>
      </c>
      <c r="C265" s="27" t="s">
        <v>435</v>
      </c>
      <c r="D265" s="52">
        <v>17572.830000000002</v>
      </c>
      <c r="E265" s="52">
        <v>0</v>
      </c>
      <c r="F265" s="29">
        <v>1</v>
      </c>
    </row>
    <row r="266" spans="1:6" x14ac:dyDescent="0.25">
      <c r="A266" s="125"/>
      <c r="B266" s="21" t="s">
        <v>291</v>
      </c>
      <c r="C266" s="27">
        <v>11</v>
      </c>
      <c r="D266" s="52">
        <v>10855.17</v>
      </c>
      <c r="E266" s="52">
        <v>0</v>
      </c>
      <c r="F266" s="29">
        <v>5</v>
      </c>
    </row>
    <row r="267" spans="1:6" x14ac:dyDescent="0.25">
      <c r="A267" s="125"/>
      <c r="B267" s="21" t="s">
        <v>259</v>
      </c>
      <c r="C267" s="27">
        <v>14</v>
      </c>
      <c r="D267" s="52">
        <v>13679.43</v>
      </c>
      <c r="E267" s="52">
        <v>0</v>
      </c>
      <c r="F267" s="29">
        <v>1</v>
      </c>
    </row>
    <row r="268" spans="1:6" x14ac:dyDescent="0.25">
      <c r="A268" s="125"/>
      <c r="B268" s="21" t="s">
        <v>321</v>
      </c>
      <c r="C268" s="27" t="s">
        <v>345</v>
      </c>
      <c r="D268" s="52">
        <v>14596.130000000001</v>
      </c>
      <c r="E268" s="52">
        <v>0</v>
      </c>
      <c r="F268" s="29">
        <v>1</v>
      </c>
    </row>
    <row r="269" spans="1:6" x14ac:dyDescent="0.25">
      <c r="A269" s="125"/>
      <c r="B269" s="21" t="s">
        <v>270</v>
      </c>
      <c r="C269" s="27" t="s">
        <v>412</v>
      </c>
      <c r="D269" s="52">
        <v>10436.99</v>
      </c>
      <c r="E269" s="52">
        <v>0</v>
      </c>
      <c r="F269" s="29">
        <v>1</v>
      </c>
    </row>
    <row r="270" spans="1:6" x14ac:dyDescent="0.25">
      <c r="A270" s="125"/>
      <c r="B270" s="21" t="s">
        <v>287</v>
      </c>
      <c r="C270" s="27" t="s">
        <v>413</v>
      </c>
      <c r="D270" s="52">
        <v>15100.83</v>
      </c>
      <c r="E270" s="52">
        <v>0</v>
      </c>
      <c r="F270" s="29">
        <v>1</v>
      </c>
    </row>
    <row r="271" spans="1:6" x14ac:dyDescent="0.25">
      <c r="A271" s="125"/>
      <c r="B271" s="21" t="s">
        <v>261</v>
      </c>
      <c r="C271" s="27" t="s">
        <v>369</v>
      </c>
      <c r="D271" s="52">
        <v>11784.23</v>
      </c>
      <c r="E271" s="52">
        <v>0</v>
      </c>
      <c r="F271" s="29">
        <v>1</v>
      </c>
    </row>
    <row r="272" spans="1:6" x14ac:dyDescent="0.25">
      <c r="A272" s="125"/>
      <c r="B272" s="21" t="s">
        <v>257</v>
      </c>
      <c r="C272" s="27" t="s">
        <v>436</v>
      </c>
      <c r="D272" s="52">
        <v>18813.98</v>
      </c>
      <c r="E272" s="52">
        <v>0</v>
      </c>
      <c r="F272" s="29">
        <v>1</v>
      </c>
    </row>
    <row r="273" spans="1:6" x14ac:dyDescent="0.25">
      <c r="A273" s="125"/>
      <c r="B273" s="21" t="s">
        <v>265</v>
      </c>
      <c r="C273" s="44" t="s">
        <v>437</v>
      </c>
      <c r="D273" s="52">
        <v>6583.76</v>
      </c>
      <c r="E273" s="52">
        <v>0</v>
      </c>
      <c r="F273" s="29">
        <v>11</v>
      </c>
    </row>
    <row r="274" spans="1:6" x14ac:dyDescent="0.25">
      <c r="A274" s="125"/>
      <c r="B274" s="21" t="s">
        <v>268</v>
      </c>
      <c r="C274" s="27">
        <v>1</v>
      </c>
      <c r="D274" s="52">
        <v>6838.17</v>
      </c>
      <c r="E274" s="52">
        <v>0</v>
      </c>
      <c r="F274" s="29">
        <v>1</v>
      </c>
    </row>
    <row r="275" spans="1:6" x14ac:dyDescent="0.25">
      <c r="A275" s="125"/>
      <c r="B275" s="21" t="s">
        <v>315</v>
      </c>
      <c r="C275" s="44" t="s">
        <v>438</v>
      </c>
      <c r="D275" s="52">
        <v>11199.19</v>
      </c>
      <c r="E275" s="52">
        <v>0</v>
      </c>
      <c r="F275" s="29">
        <v>1</v>
      </c>
    </row>
    <row r="276" spans="1:6" x14ac:dyDescent="0.25">
      <c r="A276" s="125"/>
      <c r="B276" s="21" t="s">
        <v>314</v>
      </c>
      <c r="C276" s="27" t="s">
        <v>351</v>
      </c>
      <c r="D276" s="52">
        <v>12162.24</v>
      </c>
      <c r="E276" s="52">
        <v>0</v>
      </c>
      <c r="F276" s="29">
        <v>4</v>
      </c>
    </row>
    <row r="277" spans="1:6" x14ac:dyDescent="0.25">
      <c r="A277" s="125"/>
      <c r="B277" s="21" t="s">
        <v>304</v>
      </c>
      <c r="C277" s="27" t="s">
        <v>381</v>
      </c>
      <c r="D277" s="52">
        <v>7918.64</v>
      </c>
      <c r="E277" s="52">
        <v>0</v>
      </c>
      <c r="F277" s="29">
        <v>20</v>
      </c>
    </row>
    <row r="278" spans="1:6" x14ac:dyDescent="0.25">
      <c r="A278" s="125"/>
      <c r="B278" s="21" t="s">
        <v>100</v>
      </c>
      <c r="C278" s="27">
        <v>1</v>
      </c>
      <c r="D278" s="52">
        <v>6838.17</v>
      </c>
      <c r="E278" s="52">
        <v>0</v>
      </c>
      <c r="F278" s="29">
        <v>8</v>
      </c>
    </row>
    <row r="279" spans="1:6" x14ac:dyDescent="0.25">
      <c r="A279" s="125"/>
      <c r="B279" s="21" t="s">
        <v>302</v>
      </c>
      <c r="C279" s="27" t="s">
        <v>409</v>
      </c>
      <c r="D279" s="52">
        <v>6800.06</v>
      </c>
      <c r="E279" s="52">
        <v>0</v>
      </c>
      <c r="F279" s="29">
        <v>13</v>
      </c>
    </row>
    <row r="280" spans="1:6" x14ac:dyDescent="0.25">
      <c r="A280" s="125"/>
      <c r="B280" s="21" t="s">
        <v>102</v>
      </c>
      <c r="C280" s="27">
        <v>1</v>
      </c>
      <c r="D280" s="52">
        <v>6838.17</v>
      </c>
      <c r="E280" s="52">
        <v>0</v>
      </c>
      <c r="F280" s="29">
        <v>2</v>
      </c>
    </row>
    <row r="281" spans="1:6" x14ac:dyDescent="0.25">
      <c r="A281" s="125"/>
      <c r="B281" s="21" t="s">
        <v>256</v>
      </c>
      <c r="C281" s="27">
        <v>20</v>
      </c>
      <c r="D281" s="52">
        <v>27004.54</v>
      </c>
      <c r="E281" s="52">
        <v>0</v>
      </c>
      <c r="F281" s="29">
        <v>1</v>
      </c>
    </row>
    <row r="282" spans="1:6" x14ac:dyDescent="0.25">
      <c r="A282" s="125"/>
      <c r="B282" s="21" t="s">
        <v>252</v>
      </c>
      <c r="C282" s="27" t="s">
        <v>401</v>
      </c>
      <c r="D282" s="52">
        <v>14205.76</v>
      </c>
      <c r="E282" s="52">
        <v>0</v>
      </c>
      <c r="F282" s="29">
        <v>1</v>
      </c>
    </row>
    <row r="283" spans="1:6" x14ac:dyDescent="0.25">
      <c r="A283" s="125"/>
      <c r="B283" s="21" t="s">
        <v>278</v>
      </c>
      <c r="C283" s="27" t="s">
        <v>346</v>
      </c>
      <c r="D283" s="52">
        <v>16496.48</v>
      </c>
      <c r="E283" s="52">
        <v>0</v>
      </c>
      <c r="F283" s="29">
        <v>1</v>
      </c>
    </row>
    <row r="284" spans="1:6" x14ac:dyDescent="0.25">
      <c r="A284" s="125"/>
      <c r="B284" s="21" t="s">
        <v>303</v>
      </c>
      <c r="C284" s="27" t="s">
        <v>362</v>
      </c>
      <c r="D284" s="52">
        <v>17030.02</v>
      </c>
      <c r="E284" s="52">
        <v>0</v>
      </c>
      <c r="F284" s="29">
        <v>1</v>
      </c>
    </row>
    <row r="285" spans="1:6" x14ac:dyDescent="0.25">
      <c r="A285" s="125"/>
      <c r="B285" s="21" t="s">
        <v>313</v>
      </c>
      <c r="C285" s="27" t="s">
        <v>439</v>
      </c>
      <c r="D285" s="52">
        <v>19096.2</v>
      </c>
      <c r="E285" s="52">
        <v>0</v>
      </c>
      <c r="F285" s="29">
        <v>1</v>
      </c>
    </row>
    <row r="286" spans="1:6" x14ac:dyDescent="0.25">
      <c r="A286" s="125"/>
      <c r="B286" s="21" t="s">
        <v>251</v>
      </c>
      <c r="C286" s="27" t="s">
        <v>362</v>
      </c>
      <c r="D286" s="52">
        <v>17030.02</v>
      </c>
      <c r="E286" s="52">
        <v>0</v>
      </c>
      <c r="F286" s="29">
        <v>1</v>
      </c>
    </row>
    <row r="287" spans="1:6" x14ac:dyDescent="0.25">
      <c r="A287" s="125"/>
      <c r="B287" s="21" t="s">
        <v>269</v>
      </c>
      <c r="C287" s="44" t="s">
        <v>400</v>
      </c>
      <c r="D287" s="52">
        <v>8793.11</v>
      </c>
      <c r="E287" s="52">
        <v>0</v>
      </c>
      <c r="F287" s="29">
        <v>2</v>
      </c>
    </row>
    <row r="288" spans="1:6" x14ac:dyDescent="0.25">
      <c r="A288" s="125"/>
      <c r="B288" s="21" t="s">
        <v>317</v>
      </c>
      <c r="C288" s="27">
        <v>8</v>
      </c>
      <c r="D288" s="52">
        <v>9446.130000000001</v>
      </c>
      <c r="E288" s="52">
        <v>0</v>
      </c>
      <c r="F288" s="29">
        <v>1</v>
      </c>
    </row>
    <row r="289" spans="1:6" x14ac:dyDescent="0.25">
      <c r="A289" s="125"/>
      <c r="B289" s="21" t="s">
        <v>318</v>
      </c>
      <c r="C289" s="27">
        <v>1</v>
      </c>
      <c r="D289" s="52">
        <v>6838.17</v>
      </c>
      <c r="E289" s="52">
        <v>0</v>
      </c>
      <c r="F289" s="29">
        <v>2</v>
      </c>
    </row>
    <row r="290" spans="1:6" x14ac:dyDescent="0.25">
      <c r="A290" s="125"/>
      <c r="B290" s="21" t="s">
        <v>323</v>
      </c>
      <c r="C290" s="27">
        <v>8</v>
      </c>
      <c r="D290" s="52">
        <v>9446.130000000001</v>
      </c>
      <c r="E290" s="52">
        <v>0</v>
      </c>
      <c r="F290" s="29">
        <v>3</v>
      </c>
    </row>
    <row r="291" spans="1:6" x14ac:dyDescent="0.25">
      <c r="A291" s="125"/>
      <c r="B291" s="21" t="s">
        <v>306</v>
      </c>
      <c r="C291" s="32" t="s">
        <v>440</v>
      </c>
      <c r="D291" s="52">
        <v>11764.66</v>
      </c>
      <c r="E291" s="52">
        <v>0</v>
      </c>
      <c r="F291" s="29">
        <v>1</v>
      </c>
    </row>
    <row r="292" spans="1:6" x14ac:dyDescent="0.25">
      <c r="A292" s="125"/>
      <c r="B292" s="21" t="s">
        <v>307</v>
      </c>
      <c r="C292" s="50" t="s">
        <v>418</v>
      </c>
      <c r="D292" s="52">
        <v>13153.1</v>
      </c>
      <c r="E292" s="52">
        <v>0</v>
      </c>
      <c r="F292" s="29">
        <v>1</v>
      </c>
    </row>
    <row r="293" spans="1:6" x14ac:dyDescent="0.25">
      <c r="A293" s="125"/>
      <c r="B293" s="21" t="s">
        <v>294</v>
      </c>
      <c r="C293" s="44" t="s">
        <v>441</v>
      </c>
      <c r="D293" s="52">
        <v>9143.31</v>
      </c>
      <c r="E293" s="52">
        <v>0</v>
      </c>
      <c r="F293" s="29">
        <v>1</v>
      </c>
    </row>
    <row r="294" spans="1:6" x14ac:dyDescent="0.25">
      <c r="A294" s="125"/>
      <c r="B294" s="21" t="s">
        <v>273</v>
      </c>
      <c r="C294" s="44" t="s">
        <v>442</v>
      </c>
      <c r="D294" s="52">
        <v>6548.74</v>
      </c>
      <c r="E294" s="52">
        <v>0</v>
      </c>
      <c r="F294" s="29">
        <v>4</v>
      </c>
    </row>
    <row r="295" spans="1:6" x14ac:dyDescent="0.25">
      <c r="A295" s="125"/>
      <c r="B295" s="21" t="s">
        <v>275</v>
      </c>
      <c r="C295" s="27">
        <v>1</v>
      </c>
      <c r="D295" s="52">
        <v>6838.17</v>
      </c>
      <c r="E295" s="52">
        <v>0</v>
      </c>
      <c r="F295" s="29">
        <v>1</v>
      </c>
    </row>
    <row r="296" spans="1:6" x14ac:dyDescent="0.25">
      <c r="A296" s="125"/>
      <c r="B296" s="21" t="s">
        <v>271</v>
      </c>
      <c r="C296" s="27" t="s">
        <v>374</v>
      </c>
      <c r="D296" s="52">
        <v>8431.58</v>
      </c>
      <c r="E296" s="52">
        <v>0</v>
      </c>
      <c r="F296" s="29">
        <v>1</v>
      </c>
    </row>
    <row r="297" spans="1:6" x14ac:dyDescent="0.25">
      <c r="A297" s="125"/>
      <c r="B297" s="21" t="s">
        <v>272</v>
      </c>
      <c r="C297" s="27" t="s">
        <v>381</v>
      </c>
      <c r="D297" s="52">
        <v>7918.64</v>
      </c>
      <c r="E297" s="52">
        <v>0</v>
      </c>
      <c r="F297" s="29">
        <v>1</v>
      </c>
    </row>
    <row r="298" spans="1:6" x14ac:dyDescent="0.25">
      <c r="A298" s="125"/>
      <c r="B298" s="21" t="s">
        <v>299</v>
      </c>
      <c r="C298" s="27" t="s">
        <v>430</v>
      </c>
      <c r="D298" s="52">
        <v>7464.41</v>
      </c>
      <c r="E298" s="52">
        <v>0</v>
      </c>
      <c r="F298" s="29">
        <v>1</v>
      </c>
    </row>
    <row r="299" spans="1:6" x14ac:dyDescent="0.25">
      <c r="A299" s="125"/>
      <c r="B299" s="21" t="s">
        <v>295</v>
      </c>
      <c r="C299" s="44" t="s">
        <v>441</v>
      </c>
      <c r="D299" s="52">
        <v>9143.31</v>
      </c>
      <c r="E299" s="52">
        <v>0</v>
      </c>
      <c r="F299" s="29">
        <v>1</v>
      </c>
    </row>
    <row r="300" spans="1:6" x14ac:dyDescent="0.25">
      <c r="A300" s="125"/>
      <c r="B300" s="21" t="s">
        <v>298</v>
      </c>
      <c r="C300" s="44" t="s">
        <v>400</v>
      </c>
      <c r="D300" s="52">
        <v>8793.11</v>
      </c>
      <c r="E300" s="52">
        <v>0</v>
      </c>
      <c r="F300" s="29">
        <v>3</v>
      </c>
    </row>
    <row r="301" spans="1:6" x14ac:dyDescent="0.25">
      <c r="A301" s="125"/>
      <c r="B301" s="21" t="s">
        <v>300</v>
      </c>
      <c r="C301" s="27" t="s">
        <v>374</v>
      </c>
      <c r="D301" s="52">
        <v>8431.58</v>
      </c>
      <c r="E301" s="52">
        <v>0</v>
      </c>
      <c r="F301" s="29">
        <v>1</v>
      </c>
    </row>
    <row r="302" spans="1:6" x14ac:dyDescent="0.25">
      <c r="A302" s="125"/>
      <c r="B302" s="21" t="s">
        <v>305</v>
      </c>
      <c r="C302" s="44" t="s">
        <v>400</v>
      </c>
      <c r="D302" s="52">
        <v>8793.11</v>
      </c>
      <c r="E302" s="52">
        <v>0</v>
      </c>
      <c r="F302" s="29">
        <v>1</v>
      </c>
    </row>
    <row r="303" spans="1:6" x14ac:dyDescent="0.25">
      <c r="A303" s="125"/>
      <c r="B303" s="21" t="s">
        <v>296</v>
      </c>
      <c r="C303" s="44" t="s">
        <v>441</v>
      </c>
      <c r="D303" s="52">
        <v>9143.31</v>
      </c>
      <c r="E303" s="52">
        <v>0</v>
      </c>
      <c r="F303" s="29">
        <v>1</v>
      </c>
    </row>
    <row r="304" spans="1:6" x14ac:dyDescent="0.25">
      <c r="A304" s="125"/>
      <c r="B304" s="21" t="s">
        <v>297</v>
      </c>
      <c r="C304" s="44" t="s">
        <v>400</v>
      </c>
      <c r="D304" s="52">
        <v>8793.11</v>
      </c>
      <c r="E304" s="52">
        <v>0</v>
      </c>
      <c r="F304" s="29">
        <v>1</v>
      </c>
    </row>
    <row r="305" spans="1:6" x14ac:dyDescent="0.25">
      <c r="A305" s="125"/>
      <c r="B305" s="21" t="s">
        <v>301</v>
      </c>
      <c r="C305" s="27" t="s">
        <v>338</v>
      </c>
      <c r="D305" s="52">
        <v>7464.41</v>
      </c>
      <c r="E305" s="52">
        <v>0</v>
      </c>
      <c r="F305" s="29">
        <v>2</v>
      </c>
    </row>
    <row r="306" spans="1:6" x14ac:dyDescent="0.25">
      <c r="A306" s="125"/>
      <c r="B306" s="21" t="s">
        <v>29</v>
      </c>
      <c r="C306" s="40" t="s">
        <v>443</v>
      </c>
      <c r="D306" s="52">
        <v>7860.96</v>
      </c>
      <c r="E306" s="52">
        <v>0</v>
      </c>
      <c r="F306" s="29">
        <v>1</v>
      </c>
    </row>
    <row r="307" spans="1:6" x14ac:dyDescent="0.25">
      <c r="A307" s="125"/>
      <c r="B307" s="21" t="s">
        <v>293</v>
      </c>
      <c r="C307" s="27" t="s">
        <v>441</v>
      </c>
      <c r="D307" s="52">
        <v>9059.880000000001</v>
      </c>
      <c r="E307" s="52">
        <v>0</v>
      </c>
      <c r="F307" s="29">
        <v>2</v>
      </c>
    </row>
    <row r="308" spans="1:6" x14ac:dyDescent="0.25">
      <c r="A308" s="125"/>
      <c r="B308" s="21" t="s">
        <v>279</v>
      </c>
      <c r="C308" s="27" t="s">
        <v>361</v>
      </c>
      <c r="D308" s="52">
        <v>11761.57</v>
      </c>
      <c r="E308" s="52">
        <v>0</v>
      </c>
      <c r="F308" s="29">
        <v>2</v>
      </c>
    </row>
    <row r="309" spans="1:6" x14ac:dyDescent="0.25">
      <c r="A309" s="125"/>
      <c r="B309" s="21" t="s">
        <v>312</v>
      </c>
      <c r="C309" s="27">
        <v>1</v>
      </c>
      <c r="D309" s="52">
        <v>6838.17</v>
      </c>
      <c r="E309" s="52">
        <v>0</v>
      </c>
      <c r="F309" s="29">
        <v>1</v>
      </c>
    </row>
    <row r="310" spans="1:6" x14ac:dyDescent="0.25">
      <c r="A310" s="125"/>
      <c r="B310" s="21" t="s">
        <v>263</v>
      </c>
      <c r="C310" s="27" t="s">
        <v>400</v>
      </c>
      <c r="D310" s="52">
        <v>8793.11</v>
      </c>
      <c r="E310" s="52">
        <v>0</v>
      </c>
      <c r="F310" s="29">
        <v>2</v>
      </c>
    </row>
    <row r="311" spans="1:6" x14ac:dyDescent="0.25">
      <c r="A311" s="125"/>
      <c r="B311" s="21" t="s">
        <v>276</v>
      </c>
      <c r="C311" s="27" t="s">
        <v>400</v>
      </c>
      <c r="D311" s="52">
        <v>8794.14</v>
      </c>
      <c r="E311" s="52">
        <v>0</v>
      </c>
      <c r="F311" s="29">
        <v>1</v>
      </c>
    </row>
    <row r="312" spans="1:6" x14ac:dyDescent="0.25">
      <c r="A312" s="125"/>
      <c r="B312" s="21" t="s">
        <v>277</v>
      </c>
      <c r="C312" s="27">
        <v>1</v>
      </c>
      <c r="D312" s="52">
        <v>6838.17</v>
      </c>
      <c r="E312" s="52">
        <v>0</v>
      </c>
      <c r="F312" s="29">
        <v>1</v>
      </c>
    </row>
    <row r="313" spans="1:6" x14ac:dyDescent="0.25">
      <c r="A313" s="125"/>
      <c r="B313" s="21" t="s">
        <v>274</v>
      </c>
      <c r="C313" s="27" t="s">
        <v>338</v>
      </c>
      <c r="D313" s="52">
        <v>7464.41</v>
      </c>
      <c r="E313" s="52">
        <v>0</v>
      </c>
      <c r="F313" s="29">
        <v>1</v>
      </c>
    </row>
    <row r="314" spans="1:6" x14ac:dyDescent="0.25">
      <c r="A314" s="125"/>
      <c r="B314" s="21" t="s">
        <v>267</v>
      </c>
      <c r="C314" s="44" t="s">
        <v>441</v>
      </c>
      <c r="D314" s="52">
        <v>9143.31</v>
      </c>
      <c r="E314" s="52">
        <v>0</v>
      </c>
      <c r="F314" s="29">
        <v>1</v>
      </c>
    </row>
    <row r="315" spans="1:6" x14ac:dyDescent="0.25">
      <c r="A315" s="125"/>
      <c r="B315" s="21" t="s">
        <v>309</v>
      </c>
      <c r="C315" s="27" t="s">
        <v>444</v>
      </c>
      <c r="D315" s="52">
        <v>7750.75</v>
      </c>
      <c r="E315" s="52">
        <v>0</v>
      </c>
      <c r="F315" s="29">
        <v>1</v>
      </c>
    </row>
    <row r="316" spans="1:6" x14ac:dyDescent="0.25">
      <c r="A316" s="125"/>
      <c r="B316" s="21" t="s">
        <v>310</v>
      </c>
      <c r="C316" s="27">
        <v>1</v>
      </c>
      <c r="D316" s="52">
        <v>6838.17</v>
      </c>
      <c r="E316" s="52">
        <v>0</v>
      </c>
      <c r="F316" s="29">
        <v>1</v>
      </c>
    </row>
    <row r="317" spans="1:6" x14ac:dyDescent="0.25">
      <c r="A317" s="125"/>
      <c r="B317" s="21" t="s">
        <v>254</v>
      </c>
      <c r="C317" s="27" t="s">
        <v>409</v>
      </c>
      <c r="D317" s="52">
        <v>6800.06</v>
      </c>
      <c r="E317" s="52">
        <v>0</v>
      </c>
      <c r="F317" s="29">
        <v>2</v>
      </c>
    </row>
    <row r="318" spans="1:6" x14ac:dyDescent="0.25">
      <c r="A318" s="125"/>
      <c r="B318" s="21" t="s">
        <v>255</v>
      </c>
      <c r="C318" s="27" t="s">
        <v>409</v>
      </c>
      <c r="D318" s="52">
        <v>6550.8</v>
      </c>
      <c r="E318" s="52">
        <v>0</v>
      </c>
      <c r="F318" s="29">
        <v>1</v>
      </c>
    </row>
    <row r="319" spans="1:6" ht="15.75" thickBot="1" x14ac:dyDescent="0.3">
      <c r="A319" s="125"/>
      <c r="B319" s="21" t="s">
        <v>266</v>
      </c>
      <c r="C319" s="44" t="s">
        <v>441</v>
      </c>
      <c r="D319" s="52">
        <v>9143.31</v>
      </c>
      <c r="E319" s="52">
        <v>0</v>
      </c>
      <c r="F319" s="53">
        <v>1</v>
      </c>
    </row>
    <row r="320" spans="1:6" ht="15.75" thickBot="1" x14ac:dyDescent="0.3">
      <c r="A320" s="19"/>
      <c r="C320" s="20"/>
      <c r="E320" s="20" t="s">
        <v>30</v>
      </c>
      <c r="F320" s="54">
        <f>SUM(F241:F319)</f>
        <v>175</v>
      </c>
    </row>
    <row r="321" spans="1:6" x14ac:dyDescent="0.25">
      <c r="A321" s="125" t="s">
        <v>324</v>
      </c>
      <c r="B321" s="21" t="s">
        <v>237</v>
      </c>
      <c r="C321" s="26" t="s">
        <v>427</v>
      </c>
      <c r="D321" s="52">
        <v>14322.15</v>
      </c>
      <c r="E321" s="52">
        <v>0</v>
      </c>
      <c r="F321" s="28">
        <v>1</v>
      </c>
    </row>
    <row r="322" spans="1:6" x14ac:dyDescent="0.25">
      <c r="A322" s="125"/>
      <c r="B322" s="21" t="s">
        <v>332</v>
      </c>
      <c r="C322" s="27" t="s">
        <v>427</v>
      </c>
      <c r="D322" s="61">
        <v>13905</v>
      </c>
      <c r="E322" s="52">
        <v>0</v>
      </c>
      <c r="F322" s="29">
        <v>23</v>
      </c>
    </row>
    <row r="323" spans="1:6" x14ac:dyDescent="0.25">
      <c r="A323" s="125"/>
      <c r="B323" s="21" t="s">
        <v>331</v>
      </c>
      <c r="C323" s="27" t="s">
        <v>427</v>
      </c>
      <c r="D323" s="52">
        <v>14322.15</v>
      </c>
      <c r="E323" s="52">
        <v>0</v>
      </c>
      <c r="F323" s="29">
        <v>1</v>
      </c>
    </row>
    <row r="324" spans="1:6" x14ac:dyDescent="0.25">
      <c r="A324" s="125"/>
      <c r="B324" s="21" t="s">
        <v>325</v>
      </c>
      <c r="C324" s="27" t="s">
        <v>428</v>
      </c>
      <c r="D324" s="52">
        <v>49388.5</v>
      </c>
      <c r="E324" s="52">
        <v>0</v>
      </c>
      <c r="F324" s="29">
        <v>1</v>
      </c>
    </row>
    <row r="325" spans="1:6" x14ac:dyDescent="0.25">
      <c r="A325" s="125"/>
      <c r="B325" s="21" t="s">
        <v>333</v>
      </c>
      <c r="C325" s="27">
        <v>20</v>
      </c>
      <c r="D325" s="52">
        <v>27004.54</v>
      </c>
      <c r="E325" s="52">
        <v>0</v>
      </c>
      <c r="F325" s="29">
        <v>2</v>
      </c>
    </row>
    <row r="326" spans="1:6" x14ac:dyDescent="0.25">
      <c r="A326" s="125"/>
      <c r="B326" s="21" t="s">
        <v>326</v>
      </c>
      <c r="C326" s="26" t="s">
        <v>427</v>
      </c>
      <c r="D326" s="61">
        <v>13905</v>
      </c>
      <c r="E326" s="52">
        <v>0</v>
      </c>
      <c r="F326" s="29">
        <v>87</v>
      </c>
    </row>
    <row r="327" spans="1:6" x14ac:dyDescent="0.25">
      <c r="A327" s="125"/>
      <c r="B327" s="21" t="s">
        <v>330</v>
      </c>
      <c r="C327" s="27" t="s">
        <v>354</v>
      </c>
      <c r="D327" s="52">
        <v>19537.04</v>
      </c>
      <c r="E327" s="52">
        <v>0</v>
      </c>
      <c r="F327" s="29">
        <v>1</v>
      </c>
    </row>
    <row r="328" spans="1:6" x14ac:dyDescent="0.25">
      <c r="A328" s="125"/>
      <c r="B328" s="21" t="s">
        <v>329</v>
      </c>
      <c r="C328" s="51" t="s">
        <v>427</v>
      </c>
      <c r="D328" s="52">
        <v>14322.15</v>
      </c>
      <c r="E328" s="52">
        <v>0</v>
      </c>
      <c r="F328" s="29">
        <v>2</v>
      </c>
    </row>
    <row r="329" spans="1:6" x14ac:dyDescent="0.25">
      <c r="A329" s="125"/>
      <c r="B329" s="21" t="s">
        <v>328</v>
      </c>
      <c r="C329" s="27" t="s">
        <v>429</v>
      </c>
      <c r="D329" s="52">
        <v>16307.99</v>
      </c>
      <c r="E329" s="52">
        <v>0</v>
      </c>
      <c r="F329" s="29">
        <v>2</v>
      </c>
    </row>
    <row r="330" spans="1:6" ht="15.75" thickBot="1" x14ac:dyDescent="0.3">
      <c r="A330" s="125"/>
      <c r="B330" s="21" t="s">
        <v>327</v>
      </c>
      <c r="C330" s="27" t="s">
        <v>427</v>
      </c>
      <c r="D330" s="52">
        <v>14322.15</v>
      </c>
      <c r="E330" s="52">
        <v>0</v>
      </c>
      <c r="F330" s="53">
        <v>2</v>
      </c>
    </row>
    <row r="331" spans="1:6" ht="15.75" thickBot="1" x14ac:dyDescent="0.3">
      <c r="A331" s="19"/>
      <c r="C331" s="20"/>
      <c r="E331" s="20" t="s">
        <v>30</v>
      </c>
      <c r="F331" s="54">
        <f>SUM(F321:F330)</f>
        <v>122</v>
      </c>
    </row>
    <row r="332" spans="1:6" ht="15.75" thickBot="1" x14ac:dyDescent="0.3">
      <c r="A332" s="19"/>
      <c r="B332" s="19"/>
      <c r="C332" s="19"/>
      <c r="D332" s="19"/>
      <c r="E332" s="19"/>
      <c r="F332" s="19"/>
    </row>
    <row r="333" spans="1:6" ht="15.75" thickBot="1" x14ac:dyDescent="0.3">
      <c r="A333" s="19"/>
      <c r="C333" s="20"/>
      <c r="E333" s="20" t="s">
        <v>334</v>
      </c>
      <c r="F333" s="62">
        <v>683</v>
      </c>
    </row>
  </sheetData>
  <sortState ref="B322:E331">
    <sortCondition ref="B322"/>
  </sortState>
  <mergeCells count="15">
    <mergeCell ref="A1:F1"/>
    <mergeCell ref="A4:F4"/>
    <mergeCell ref="A321:A330"/>
    <mergeCell ref="A102:A126"/>
    <mergeCell ref="A128:A169"/>
    <mergeCell ref="A171:A206"/>
    <mergeCell ref="A208:A214"/>
    <mergeCell ref="A216:A239"/>
    <mergeCell ref="A241:A319"/>
    <mergeCell ref="A57:A100"/>
    <mergeCell ref="A7:A8"/>
    <mergeCell ref="A10:A19"/>
    <mergeCell ref="A21:A33"/>
    <mergeCell ref="A35:A38"/>
    <mergeCell ref="A40:A55"/>
  </mergeCells>
  <printOptions horizontalCentered="1"/>
  <pageMargins left="0" right="0" top="0" bottom="0" header="0" footer="0"/>
  <pageSetup paperSize="5" orientation="landscape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O26"/>
  <sheetViews>
    <sheetView workbookViewId="0">
      <selection sqref="A1:H7"/>
    </sheetView>
  </sheetViews>
  <sheetFormatPr baseColWidth="10" defaultRowHeight="15" x14ac:dyDescent="0.25"/>
  <cols>
    <col min="1" max="1" width="78.28515625" bestFit="1" customWidth="1"/>
    <col min="2" max="5" width="15.7109375" customWidth="1"/>
  </cols>
  <sheetData>
    <row r="1" spans="1:15" s="1" customFormat="1" ht="15" customHeight="1" x14ac:dyDescent="0.2">
      <c r="A1" s="118" t="s">
        <v>9</v>
      </c>
      <c r="B1" s="118"/>
      <c r="C1" s="118"/>
      <c r="D1" s="118"/>
      <c r="E1" s="118"/>
      <c r="F1" s="118"/>
      <c r="G1" s="118"/>
      <c r="H1" s="118"/>
      <c r="I1" s="2"/>
      <c r="J1" s="2"/>
      <c r="K1" s="2"/>
      <c r="L1" s="2"/>
      <c r="M1" s="2"/>
      <c r="N1" s="2"/>
      <c r="O1" s="2"/>
    </row>
    <row r="2" spans="1:15" s="1" customFormat="1" ht="15" customHeight="1" x14ac:dyDescent="0.2">
      <c r="A2" s="118"/>
      <c r="B2" s="118"/>
      <c r="C2" s="118"/>
      <c r="D2" s="118"/>
      <c r="E2" s="118"/>
      <c r="F2" s="118"/>
      <c r="G2" s="118"/>
      <c r="H2" s="118"/>
      <c r="I2" s="2"/>
      <c r="J2" s="2"/>
      <c r="K2" s="2"/>
      <c r="L2" s="2"/>
      <c r="M2" s="2"/>
      <c r="N2" s="2"/>
      <c r="O2" s="2"/>
    </row>
    <row r="3" spans="1:15" s="1" customFormat="1" ht="15" customHeight="1" x14ac:dyDescent="0.2">
      <c r="A3" s="118"/>
      <c r="B3" s="118"/>
      <c r="C3" s="118"/>
      <c r="D3" s="118"/>
      <c r="E3" s="118"/>
      <c r="F3" s="118"/>
      <c r="G3" s="118"/>
      <c r="H3" s="118"/>
      <c r="I3" s="2"/>
      <c r="J3" s="2"/>
      <c r="K3" s="2"/>
      <c r="L3" s="2"/>
      <c r="M3" s="2"/>
      <c r="N3" s="2"/>
      <c r="O3" s="2"/>
    </row>
    <row r="4" spans="1:15" s="1" customFormat="1" ht="15" customHeight="1" x14ac:dyDescent="0.2">
      <c r="A4" s="118"/>
      <c r="B4" s="118"/>
      <c r="C4" s="118"/>
      <c r="D4" s="118"/>
      <c r="E4" s="118"/>
      <c r="F4" s="118"/>
      <c r="G4" s="118"/>
      <c r="H4" s="118"/>
      <c r="I4" s="2"/>
      <c r="J4" s="2"/>
      <c r="K4" s="2"/>
      <c r="L4" s="2"/>
      <c r="M4" s="2"/>
      <c r="N4" s="2"/>
      <c r="O4" s="2"/>
    </row>
    <row r="5" spans="1:15" s="1" customFormat="1" ht="15.75" customHeight="1" x14ac:dyDescent="0.2">
      <c r="A5" s="118"/>
      <c r="B5" s="118"/>
      <c r="C5" s="118"/>
      <c r="D5" s="118"/>
      <c r="E5" s="118"/>
      <c r="F5" s="118"/>
      <c r="G5" s="118"/>
      <c r="H5" s="118"/>
      <c r="I5" s="4"/>
      <c r="J5" s="4"/>
      <c r="K5" s="4"/>
      <c r="L5" s="4"/>
      <c r="M5" s="4"/>
      <c r="N5" s="4"/>
      <c r="O5" s="4"/>
    </row>
    <row r="6" spans="1:15" s="1" customFormat="1" ht="15.75" customHeight="1" x14ac:dyDescent="0.2">
      <c r="A6" s="120" t="s">
        <v>23</v>
      </c>
      <c r="B6" s="120"/>
      <c r="C6" s="120"/>
      <c r="D6" s="120"/>
      <c r="E6" s="120"/>
      <c r="F6" s="120"/>
      <c r="G6" s="120"/>
      <c r="H6" s="120"/>
      <c r="I6" s="3"/>
      <c r="J6" s="3"/>
      <c r="K6" s="3"/>
      <c r="L6" s="3"/>
      <c r="M6" s="3"/>
      <c r="N6" s="3"/>
      <c r="O6" s="3"/>
    </row>
    <row r="7" spans="1:15" s="1" customFormat="1" ht="15.75" customHeight="1" x14ac:dyDescent="0.2">
      <c r="A7" s="120"/>
      <c r="B7" s="120"/>
      <c r="C7" s="120"/>
      <c r="D7" s="120"/>
      <c r="E7" s="120"/>
      <c r="F7" s="120"/>
      <c r="G7" s="120"/>
      <c r="H7" s="120"/>
      <c r="I7" s="3"/>
      <c r="J7" s="3"/>
      <c r="K7" s="3"/>
      <c r="L7" s="3"/>
      <c r="M7" s="3"/>
      <c r="N7" s="3"/>
      <c r="O7" s="3"/>
    </row>
    <row r="8" spans="1:15" s="1" customFormat="1" ht="15.75" customHeight="1" thickBot="1" x14ac:dyDescent="0.25">
      <c r="A8" s="15"/>
      <c r="B8" s="15"/>
      <c r="C8" s="15"/>
      <c r="D8" s="15"/>
      <c r="E8" s="15"/>
      <c r="F8" s="15"/>
      <c r="G8" s="15"/>
      <c r="H8" s="15"/>
      <c r="I8" s="3"/>
      <c r="J8" s="3"/>
      <c r="K8" s="3"/>
      <c r="L8" s="3"/>
      <c r="M8" s="3"/>
      <c r="N8" s="3"/>
      <c r="O8" s="3"/>
    </row>
    <row r="9" spans="1:15" s="1" customFormat="1" ht="15.75" customHeight="1" thickBot="1" x14ac:dyDescent="0.25">
      <c r="A9" s="15"/>
      <c r="B9" s="128" t="s">
        <v>19</v>
      </c>
      <c r="C9" s="129"/>
      <c r="D9" s="128" t="s">
        <v>20</v>
      </c>
      <c r="E9" s="129"/>
      <c r="F9" s="15"/>
      <c r="G9" s="15"/>
      <c r="H9" s="15"/>
      <c r="I9" s="3"/>
      <c r="J9" s="3"/>
      <c r="K9" s="3"/>
      <c r="L9" s="3"/>
      <c r="M9" s="3"/>
      <c r="N9" s="3"/>
      <c r="O9" s="3"/>
    </row>
    <row r="10" spans="1:15" ht="29.25" thickBot="1" x14ac:dyDescent="0.3">
      <c r="A10" s="98"/>
      <c r="B10" s="100" t="s">
        <v>1</v>
      </c>
      <c r="C10" s="100" t="s">
        <v>0</v>
      </c>
      <c r="D10" s="100" t="s">
        <v>21</v>
      </c>
      <c r="E10" s="100" t="s">
        <v>22</v>
      </c>
      <c r="F10" s="101" t="s">
        <v>2</v>
      </c>
      <c r="G10" s="101" t="s">
        <v>3</v>
      </c>
      <c r="H10" s="101" t="s">
        <v>4</v>
      </c>
    </row>
    <row r="11" spans="1:15" x14ac:dyDescent="0.25">
      <c r="A11" s="5" t="s">
        <v>6</v>
      </c>
      <c r="B11" s="5">
        <v>12</v>
      </c>
      <c r="C11" s="5">
        <v>0</v>
      </c>
      <c r="D11" s="5">
        <v>0</v>
      </c>
      <c r="E11" s="5">
        <v>1</v>
      </c>
      <c r="F11" s="6">
        <v>0</v>
      </c>
      <c r="G11" s="6">
        <f>B11+D11+E11</f>
        <v>13</v>
      </c>
      <c r="H11" s="6">
        <f>F11+G11</f>
        <v>13</v>
      </c>
    </row>
    <row r="12" spans="1:15" x14ac:dyDescent="0.25">
      <c r="A12" s="7" t="s">
        <v>5</v>
      </c>
      <c r="B12" s="7">
        <v>7</v>
      </c>
      <c r="C12" s="7">
        <v>0</v>
      </c>
      <c r="D12" s="7">
        <v>0</v>
      </c>
      <c r="E12" s="7">
        <v>4</v>
      </c>
      <c r="F12" s="8">
        <v>2</v>
      </c>
      <c r="G12" s="6">
        <f t="shared" ref="G12:G23" si="0">B12+D12+E12</f>
        <v>11</v>
      </c>
      <c r="H12" s="8">
        <f t="shared" ref="H12:H23" si="1">F12+G12</f>
        <v>13</v>
      </c>
    </row>
    <row r="13" spans="1:15" x14ac:dyDescent="0.25">
      <c r="A13" s="7" t="s">
        <v>7</v>
      </c>
      <c r="B13" s="7">
        <v>10</v>
      </c>
      <c r="C13" s="7">
        <v>3</v>
      </c>
      <c r="D13" s="7">
        <v>3</v>
      </c>
      <c r="E13" s="7">
        <v>4</v>
      </c>
      <c r="F13" s="8">
        <v>0</v>
      </c>
      <c r="G13" s="6">
        <f t="shared" si="0"/>
        <v>17</v>
      </c>
      <c r="H13" s="8">
        <f t="shared" si="1"/>
        <v>17</v>
      </c>
    </row>
    <row r="14" spans="1:15" x14ac:dyDescent="0.25">
      <c r="A14" s="7" t="s">
        <v>11</v>
      </c>
      <c r="B14" s="7">
        <v>2</v>
      </c>
      <c r="C14" s="7">
        <v>0</v>
      </c>
      <c r="D14" s="7">
        <v>0</v>
      </c>
      <c r="E14" s="7">
        <v>2</v>
      </c>
      <c r="F14" s="8">
        <v>0</v>
      </c>
      <c r="G14" s="6">
        <f t="shared" si="0"/>
        <v>4</v>
      </c>
      <c r="H14" s="8">
        <f t="shared" si="1"/>
        <v>4</v>
      </c>
    </row>
    <row r="15" spans="1:15" x14ac:dyDescent="0.25">
      <c r="A15" s="7" t="s">
        <v>12</v>
      </c>
      <c r="B15" s="7">
        <v>5</v>
      </c>
      <c r="C15" s="7">
        <v>2</v>
      </c>
      <c r="D15" s="7">
        <v>2</v>
      </c>
      <c r="E15" s="7">
        <v>17</v>
      </c>
      <c r="F15" s="8">
        <v>0</v>
      </c>
      <c r="G15" s="6">
        <f t="shared" si="0"/>
        <v>24</v>
      </c>
      <c r="H15" s="8">
        <f t="shared" si="1"/>
        <v>24</v>
      </c>
    </row>
    <row r="16" spans="1:15" x14ac:dyDescent="0.25">
      <c r="A16" s="7" t="s">
        <v>8</v>
      </c>
      <c r="B16" s="7">
        <v>10</v>
      </c>
      <c r="C16" s="7">
        <v>20</v>
      </c>
      <c r="D16" s="7">
        <v>20</v>
      </c>
      <c r="E16" s="7">
        <v>50</v>
      </c>
      <c r="F16" s="8">
        <v>1</v>
      </c>
      <c r="G16" s="6">
        <f t="shared" si="0"/>
        <v>80</v>
      </c>
      <c r="H16" s="8">
        <f t="shared" si="1"/>
        <v>81</v>
      </c>
    </row>
    <row r="17" spans="1:8" x14ac:dyDescent="0.25">
      <c r="A17" s="7" t="s">
        <v>13</v>
      </c>
      <c r="B17" s="7">
        <v>2</v>
      </c>
      <c r="C17" s="7">
        <v>5</v>
      </c>
      <c r="D17" s="7">
        <v>5</v>
      </c>
      <c r="E17" s="7">
        <v>31</v>
      </c>
      <c r="F17" s="8">
        <v>0</v>
      </c>
      <c r="G17" s="6">
        <f t="shared" si="0"/>
        <v>38</v>
      </c>
      <c r="H17" s="8">
        <f t="shared" si="1"/>
        <v>38</v>
      </c>
    </row>
    <row r="18" spans="1:8" s="14" customFormat="1" x14ac:dyDescent="0.25">
      <c r="A18" s="12" t="s">
        <v>14</v>
      </c>
      <c r="B18" s="12">
        <v>6</v>
      </c>
      <c r="C18" s="12">
        <v>16</v>
      </c>
      <c r="D18" s="12">
        <v>16</v>
      </c>
      <c r="E18" s="12">
        <v>52</v>
      </c>
      <c r="F18" s="13">
        <v>2</v>
      </c>
      <c r="G18" s="6">
        <f t="shared" si="0"/>
        <v>74</v>
      </c>
      <c r="H18" s="13">
        <f t="shared" si="1"/>
        <v>76</v>
      </c>
    </row>
    <row r="19" spans="1:8" s="14" customFormat="1" x14ac:dyDescent="0.25">
      <c r="A19" s="12" t="s">
        <v>15</v>
      </c>
      <c r="B19" s="12">
        <v>8</v>
      </c>
      <c r="C19" s="12">
        <v>16</v>
      </c>
      <c r="D19" s="12">
        <v>16</v>
      </c>
      <c r="E19" s="12">
        <v>38</v>
      </c>
      <c r="F19" s="13">
        <v>0</v>
      </c>
      <c r="G19" s="6">
        <f t="shared" si="0"/>
        <v>62</v>
      </c>
      <c r="H19" s="13">
        <f t="shared" si="1"/>
        <v>62</v>
      </c>
    </row>
    <row r="20" spans="1:8" x14ac:dyDescent="0.25">
      <c r="A20" s="7" t="s">
        <v>16</v>
      </c>
      <c r="B20" s="7">
        <v>2</v>
      </c>
      <c r="C20" s="7">
        <v>0</v>
      </c>
      <c r="D20" s="7">
        <v>0</v>
      </c>
      <c r="E20" s="7">
        <v>6</v>
      </c>
      <c r="F20" s="8">
        <v>0</v>
      </c>
      <c r="G20" s="6">
        <f t="shared" si="0"/>
        <v>8</v>
      </c>
      <c r="H20" s="8">
        <f t="shared" si="1"/>
        <v>8</v>
      </c>
    </row>
    <row r="21" spans="1:8" x14ac:dyDescent="0.25">
      <c r="A21" s="7" t="s">
        <v>451</v>
      </c>
      <c r="B21" s="7">
        <v>5</v>
      </c>
      <c r="C21" s="7">
        <v>15</v>
      </c>
      <c r="D21" s="7">
        <v>15</v>
      </c>
      <c r="E21" s="7">
        <v>35</v>
      </c>
      <c r="F21" s="8">
        <v>1</v>
      </c>
      <c r="G21" s="6">
        <f t="shared" si="0"/>
        <v>55</v>
      </c>
      <c r="H21" s="8">
        <f t="shared" si="1"/>
        <v>56</v>
      </c>
    </row>
    <row r="22" spans="1:8" x14ac:dyDescent="0.25">
      <c r="A22" s="7" t="s">
        <v>17</v>
      </c>
      <c r="B22" s="7">
        <v>6</v>
      </c>
      <c r="C22" s="7">
        <v>66</v>
      </c>
      <c r="D22" s="7">
        <v>66</v>
      </c>
      <c r="E22" s="7">
        <v>103</v>
      </c>
      <c r="F22" s="8">
        <v>4</v>
      </c>
      <c r="G22" s="6">
        <f t="shared" si="0"/>
        <v>175</v>
      </c>
      <c r="H22" s="8">
        <f t="shared" si="1"/>
        <v>179</v>
      </c>
    </row>
    <row r="23" spans="1:8" ht="15.75" thickBot="1" x14ac:dyDescent="0.3">
      <c r="A23" s="7" t="s">
        <v>18</v>
      </c>
      <c r="B23" s="7">
        <v>6</v>
      </c>
      <c r="C23" s="7">
        <v>1</v>
      </c>
      <c r="D23" s="7">
        <v>1</v>
      </c>
      <c r="E23" s="7">
        <v>115</v>
      </c>
      <c r="F23" s="9">
        <v>2</v>
      </c>
      <c r="G23" s="6">
        <f t="shared" si="0"/>
        <v>122</v>
      </c>
      <c r="H23" s="9">
        <f t="shared" si="1"/>
        <v>124</v>
      </c>
    </row>
    <row r="24" spans="1:8" ht="15.75" thickBot="1" x14ac:dyDescent="0.3">
      <c r="A24" s="10"/>
      <c r="B24" s="10">
        <f t="shared" ref="B24:H24" si="2">SUM(B11:B23)</f>
        <v>81</v>
      </c>
      <c r="C24" s="10">
        <f t="shared" si="2"/>
        <v>144</v>
      </c>
      <c r="D24" s="10">
        <f t="shared" si="2"/>
        <v>144</v>
      </c>
      <c r="E24" s="10">
        <f t="shared" si="2"/>
        <v>458</v>
      </c>
      <c r="F24" s="11">
        <f t="shared" si="2"/>
        <v>12</v>
      </c>
      <c r="G24" s="11">
        <f t="shared" si="2"/>
        <v>683</v>
      </c>
      <c r="H24" s="11">
        <f t="shared" si="2"/>
        <v>695</v>
      </c>
    </row>
    <row r="26" spans="1:8" x14ac:dyDescent="0.25">
      <c r="E26" s="16"/>
    </row>
  </sheetData>
  <mergeCells count="4">
    <mergeCell ref="A1:H5"/>
    <mergeCell ref="A6:H7"/>
    <mergeCell ref="B9:C9"/>
    <mergeCell ref="D9:E9"/>
  </mergeCells>
  <printOptions horizontalCentered="1"/>
  <pageMargins left="0" right="0" top="0" bottom="0" header="0" footer="0"/>
  <pageSetup paperSize="5" scale="90" orientation="landscape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F334"/>
  <sheetViews>
    <sheetView zoomScaleNormal="100" workbookViewId="0">
      <selection activeCell="A6" sqref="A6:F6"/>
    </sheetView>
  </sheetViews>
  <sheetFormatPr baseColWidth="10" defaultRowHeight="15" x14ac:dyDescent="0.25"/>
  <cols>
    <col min="1" max="1" width="37.85546875" bestFit="1" customWidth="1"/>
    <col min="2" max="2" width="65.42578125" bestFit="1" customWidth="1"/>
    <col min="3" max="3" width="16.42578125" bestFit="1" customWidth="1"/>
    <col min="4" max="4" width="23.140625" bestFit="1" customWidth="1"/>
    <col min="5" max="5" width="11.85546875" bestFit="1" customWidth="1"/>
    <col min="6" max="6" width="7.140625" bestFit="1" customWidth="1"/>
  </cols>
  <sheetData>
    <row r="1" spans="1:6" ht="19.5" x14ac:dyDescent="0.3">
      <c r="A1" s="124" t="s">
        <v>9</v>
      </c>
      <c r="B1" s="124"/>
      <c r="C1" s="124"/>
      <c r="D1" s="124"/>
      <c r="E1" s="124"/>
      <c r="F1" s="124"/>
    </row>
    <row r="2" spans="1:6" x14ac:dyDescent="0.25">
      <c r="A2" s="102"/>
      <c r="B2" s="102"/>
      <c r="C2" s="102"/>
      <c r="D2" s="102"/>
      <c r="E2" s="102"/>
      <c r="F2" s="102"/>
    </row>
    <row r="3" spans="1:6" x14ac:dyDescent="0.25">
      <c r="A3" s="102"/>
      <c r="B3" s="102"/>
      <c r="C3" s="102"/>
      <c r="D3" s="102"/>
      <c r="E3" s="102"/>
      <c r="F3" s="102"/>
    </row>
    <row r="4" spans="1:6" ht="19.5" x14ac:dyDescent="0.3">
      <c r="A4" s="124" t="s">
        <v>446</v>
      </c>
      <c r="B4" s="124"/>
      <c r="C4" s="124"/>
      <c r="D4" s="124"/>
      <c r="E4" s="124"/>
      <c r="F4" s="124"/>
    </row>
    <row r="5" spans="1:6" ht="15.75" thickBot="1" x14ac:dyDescent="0.3"/>
    <row r="6" spans="1:6" ht="15.75" thickBot="1" x14ac:dyDescent="0.3">
      <c r="A6" s="104" t="s">
        <v>24</v>
      </c>
      <c r="B6" s="104" t="s">
        <v>25</v>
      </c>
      <c r="C6" s="104" t="s">
        <v>335</v>
      </c>
      <c r="D6" s="104" t="s">
        <v>336</v>
      </c>
      <c r="E6" s="104" t="s">
        <v>445</v>
      </c>
      <c r="F6" s="104" t="s">
        <v>26</v>
      </c>
    </row>
    <row r="7" spans="1:6" x14ac:dyDescent="0.25">
      <c r="A7" s="127" t="s">
        <v>27</v>
      </c>
      <c r="B7" s="17" t="s">
        <v>28</v>
      </c>
      <c r="C7" s="28" t="s">
        <v>337</v>
      </c>
      <c r="D7" s="24">
        <v>25966.3</v>
      </c>
      <c r="E7" s="24">
        <v>0</v>
      </c>
      <c r="F7" s="28">
        <v>12</v>
      </c>
    </row>
    <row r="8" spans="1:6" ht="15.75" thickBot="1" x14ac:dyDescent="0.3">
      <c r="A8" s="125"/>
      <c r="B8" s="18" t="s">
        <v>29</v>
      </c>
      <c r="C8" s="29" t="s">
        <v>338</v>
      </c>
      <c r="D8" s="25">
        <v>7465.4400000000005</v>
      </c>
      <c r="E8" s="25">
        <v>0</v>
      </c>
      <c r="F8" s="53">
        <v>1</v>
      </c>
    </row>
    <row r="9" spans="1:6" ht="15.75" thickBot="1" x14ac:dyDescent="0.3">
      <c r="A9" s="19"/>
      <c r="C9" s="20"/>
      <c r="E9" s="20" t="s">
        <v>30</v>
      </c>
      <c r="F9" s="54">
        <f>SUM(F7:F8)</f>
        <v>13</v>
      </c>
    </row>
    <row r="10" spans="1:6" x14ac:dyDescent="0.25">
      <c r="A10" s="125" t="s">
        <v>31</v>
      </c>
      <c r="B10" s="21" t="s">
        <v>33</v>
      </c>
      <c r="C10" s="26" t="s">
        <v>340</v>
      </c>
      <c r="D10" s="52">
        <v>11400.04</v>
      </c>
      <c r="E10" s="52">
        <v>0</v>
      </c>
      <c r="F10" s="28">
        <v>1</v>
      </c>
    </row>
    <row r="11" spans="1:6" x14ac:dyDescent="0.25">
      <c r="A11" s="125"/>
      <c r="B11" s="21" t="s">
        <v>36</v>
      </c>
      <c r="C11" s="26" t="s">
        <v>343</v>
      </c>
      <c r="D11" s="52">
        <v>23857.89</v>
      </c>
      <c r="E11" s="63">
        <v>0</v>
      </c>
      <c r="F11" s="29">
        <v>1</v>
      </c>
    </row>
    <row r="12" spans="1:6" x14ac:dyDescent="0.25">
      <c r="A12" s="125"/>
      <c r="B12" s="21" t="s">
        <v>447</v>
      </c>
      <c r="C12" s="27" t="s">
        <v>350</v>
      </c>
      <c r="D12" s="52">
        <v>12026.28</v>
      </c>
      <c r="E12" s="63">
        <v>0</v>
      </c>
      <c r="F12" s="29">
        <v>1</v>
      </c>
    </row>
    <row r="13" spans="1:6" x14ac:dyDescent="0.25">
      <c r="A13" s="125"/>
      <c r="B13" s="21" t="s">
        <v>39</v>
      </c>
      <c r="C13" s="27" t="s">
        <v>345</v>
      </c>
      <c r="D13" s="52">
        <v>14596.130000000001</v>
      </c>
      <c r="E13" s="63">
        <v>0</v>
      </c>
      <c r="F13" s="29">
        <v>1</v>
      </c>
    </row>
    <row r="14" spans="1:6" x14ac:dyDescent="0.25">
      <c r="A14" s="125"/>
      <c r="B14" s="18" t="s">
        <v>448</v>
      </c>
      <c r="C14" s="26">
        <v>1</v>
      </c>
      <c r="D14" s="52">
        <v>6838</v>
      </c>
      <c r="E14" s="63">
        <v>0</v>
      </c>
      <c r="F14" s="29">
        <v>1</v>
      </c>
    </row>
    <row r="15" spans="1:6" x14ac:dyDescent="0.25">
      <c r="A15" s="125"/>
      <c r="B15" s="21" t="s">
        <v>34</v>
      </c>
      <c r="C15" s="26" t="s">
        <v>341</v>
      </c>
      <c r="D15" s="52">
        <v>14170.74</v>
      </c>
      <c r="E15" s="63">
        <v>0</v>
      </c>
      <c r="F15" s="29">
        <v>1</v>
      </c>
    </row>
    <row r="16" spans="1:6" x14ac:dyDescent="0.25">
      <c r="A16" s="125"/>
      <c r="B16" s="21" t="s">
        <v>32</v>
      </c>
      <c r="C16" s="26" t="s">
        <v>339</v>
      </c>
      <c r="D16" s="52">
        <v>46781.57</v>
      </c>
      <c r="E16" s="63">
        <v>0</v>
      </c>
      <c r="F16" s="29">
        <v>1</v>
      </c>
    </row>
    <row r="17" spans="1:6" x14ac:dyDescent="0.25">
      <c r="A17" s="125"/>
      <c r="B17" s="21" t="s">
        <v>35</v>
      </c>
      <c r="C17" s="26" t="s">
        <v>342</v>
      </c>
      <c r="D17" s="52">
        <v>19308.38</v>
      </c>
      <c r="E17" s="63">
        <v>0</v>
      </c>
      <c r="F17" s="29">
        <v>1</v>
      </c>
    </row>
    <row r="18" spans="1:6" x14ac:dyDescent="0.25">
      <c r="A18" s="125"/>
      <c r="B18" s="21" t="s">
        <v>38</v>
      </c>
      <c r="C18" s="26" t="s">
        <v>341</v>
      </c>
      <c r="D18" s="52">
        <v>14170.74</v>
      </c>
      <c r="E18" s="63">
        <v>0</v>
      </c>
      <c r="F18" s="29">
        <v>2</v>
      </c>
    </row>
    <row r="19" spans="1:6" ht="15.75" thickBot="1" x14ac:dyDescent="0.3">
      <c r="A19" s="125"/>
      <c r="B19" s="21" t="s">
        <v>41</v>
      </c>
      <c r="C19" s="26" t="s">
        <v>346</v>
      </c>
      <c r="D19" s="52">
        <v>16533.560000000001</v>
      </c>
      <c r="E19" s="63">
        <v>0</v>
      </c>
      <c r="F19" s="53">
        <v>1</v>
      </c>
    </row>
    <row r="20" spans="1:6" ht="15.75" thickBot="1" x14ac:dyDescent="0.3">
      <c r="A20" s="19"/>
      <c r="C20" s="20"/>
      <c r="E20" s="20" t="s">
        <v>30</v>
      </c>
      <c r="F20" s="54">
        <f>SUM(F10:F19)</f>
        <v>11</v>
      </c>
    </row>
    <row r="21" spans="1:6" x14ac:dyDescent="0.25">
      <c r="A21" s="125" t="s">
        <v>42</v>
      </c>
      <c r="B21" s="21" t="s">
        <v>49</v>
      </c>
      <c r="C21" s="27" t="s">
        <v>348</v>
      </c>
      <c r="D21" s="52">
        <v>26758.37</v>
      </c>
      <c r="E21" s="52">
        <v>0</v>
      </c>
      <c r="F21" s="28">
        <v>3</v>
      </c>
    </row>
    <row r="22" spans="1:6" x14ac:dyDescent="0.25">
      <c r="A22" s="125"/>
      <c r="B22" s="21" t="s">
        <v>50</v>
      </c>
      <c r="C22" s="26" t="s">
        <v>352</v>
      </c>
      <c r="D22" s="52">
        <v>21710.34</v>
      </c>
      <c r="E22" s="52">
        <v>0</v>
      </c>
      <c r="F22" s="29">
        <v>1</v>
      </c>
    </row>
    <row r="23" spans="1:6" x14ac:dyDescent="0.25">
      <c r="A23" s="125"/>
      <c r="B23" s="21" t="s">
        <v>51</v>
      </c>
      <c r="C23" s="26" t="s">
        <v>353</v>
      </c>
      <c r="D23" s="52">
        <v>14322.15</v>
      </c>
      <c r="E23" s="52">
        <v>0</v>
      </c>
      <c r="F23" s="29">
        <v>1</v>
      </c>
    </row>
    <row r="24" spans="1:6" x14ac:dyDescent="0.25">
      <c r="A24" s="125"/>
      <c r="B24" s="21" t="s">
        <v>44</v>
      </c>
      <c r="C24" s="27" t="s">
        <v>347</v>
      </c>
      <c r="D24" s="52">
        <v>19460.82</v>
      </c>
      <c r="E24" s="52">
        <v>0</v>
      </c>
      <c r="F24" s="29">
        <v>1</v>
      </c>
    </row>
    <row r="25" spans="1:6" x14ac:dyDescent="0.25">
      <c r="A25" s="125"/>
      <c r="B25" s="21" t="s">
        <v>54</v>
      </c>
      <c r="C25" s="30" t="s">
        <v>354</v>
      </c>
      <c r="D25" s="52">
        <v>14322.15</v>
      </c>
      <c r="E25" s="52">
        <v>0</v>
      </c>
      <c r="F25" s="29">
        <v>3</v>
      </c>
    </row>
    <row r="26" spans="1:6" x14ac:dyDescent="0.25">
      <c r="A26" s="125"/>
      <c r="B26" s="21" t="s">
        <v>47</v>
      </c>
      <c r="C26" s="27" t="s">
        <v>347</v>
      </c>
      <c r="D26" s="52">
        <v>9860.19</v>
      </c>
      <c r="E26" s="52">
        <v>0</v>
      </c>
      <c r="F26" s="29">
        <v>1</v>
      </c>
    </row>
    <row r="27" spans="1:6" x14ac:dyDescent="0.25">
      <c r="A27" s="125"/>
      <c r="B27" s="21" t="s">
        <v>46</v>
      </c>
      <c r="C27" s="27" t="s">
        <v>349</v>
      </c>
      <c r="D27" s="52">
        <v>12619.56</v>
      </c>
      <c r="E27" s="52">
        <v>0</v>
      </c>
      <c r="F27" s="29">
        <v>1</v>
      </c>
    </row>
    <row r="28" spans="1:6" x14ac:dyDescent="0.25">
      <c r="A28" s="125"/>
      <c r="B28" s="21" t="s">
        <v>45</v>
      </c>
      <c r="C28" s="27" t="s">
        <v>348</v>
      </c>
      <c r="D28" s="55" t="s">
        <v>356</v>
      </c>
      <c r="E28" s="52">
        <v>0</v>
      </c>
      <c r="F28" s="29">
        <v>1</v>
      </c>
    </row>
    <row r="29" spans="1:6" x14ac:dyDescent="0.25">
      <c r="A29" s="125"/>
      <c r="B29" s="21" t="s">
        <v>449</v>
      </c>
      <c r="C29" s="27">
        <v>5</v>
      </c>
      <c r="D29" s="55" t="s">
        <v>450</v>
      </c>
      <c r="E29" s="52">
        <v>0</v>
      </c>
      <c r="F29" s="29">
        <v>1</v>
      </c>
    </row>
    <row r="30" spans="1:6" x14ac:dyDescent="0.25">
      <c r="A30" s="125"/>
      <c r="B30" s="21" t="s">
        <v>55</v>
      </c>
      <c r="C30" s="27" t="s">
        <v>350</v>
      </c>
      <c r="D30" s="52">
        <v>12164.300000000001</v>
      </c>
      <c r="E30" s="52">
        <v>0</v>
      </c>
      <c r="F30" s="29">
        <v>1</v>
      </c>
    </row>
    <row r="31" spans="1:6" x14ac:dyDescent="0.25">
      <c r="A31" s="125"/>
      <c r="B31" s="21" t="s">
        <v>48</v>
      </c>
      <c r="C31" s="27" t="s">
        <v>351</v>
      </c>
      <c r="D31" s="52">
        <v>19460.82</v>
      </c>
      <c r="E31" s="52">
        <v>0</v>
      </c>
      <c r="F31" s="29">
        <v>1</v>
      </c>
    </row>
    <row r="32" spans="1:6" x14ac:dyDescent="0.25">
      <c r="A32" s="125"/>
      <c r="B32" s="21" t="s">
        <v>52</v>
      </c>
      <c r="C32" s="30" t="s">
        <v>354</v>
      </c>
      <c r="D32" s="52">
        <v>30407.66</v>
      </c>
      <c r="E32" s="52">
        <v>0</v>
      </c>
      <c r="F32" s="29">
        <v>1</v>
      </c>
    </row>
    <row r="33" spans="1:6" x14ac:dyDescent="0.25">
      <c r="A33" s="125"/>
      <c r="B33" s="21" t="s">
        <v>43</v>
      </c>
      <c r="C33" s="27">
        <v>21</v>
      </c>
      <c r="D33" s="52">
        <v>25541.940000000002</v>
      </c>
      <c r="E33" s="52">
        <v>0</v>
      </c>
      <c r="F33" s="29">
        <v>1</v>
      </c>
    </row>
    <row r="34" spans="1:6" ht="15.75" thickBot="1" x14ac:dyDescent="0.3">
      <c r="A34" s="125"/>
      <c r="B34" s="21" t="s">
        <v>53</v>
      </c>
      <c r="C34" s="31" t="s">
        <v>355</v>
      </c>
      <c r="D34" s="52">
        <v>25541.940000000002</v>
      </c>
      <c r="E34" s="52">
        <v>0</v>
      </c>
      <c r="F34" s="53">
        <v>1</v>
      </c>
    </row>
    <row r="35" spans="1:6" ht="15.75" thickBot="1" x14ac:dyDescent="0.3">
      <c r="A35" s="19"/>
      <c r="C35" s="20"/>
      <c r="E35" s="20" t="s">
        <v>30</v>
      </c>
      <c r="F35" s="54">
        <f>SUM(F21:F34)</f>
        <v>18</v>
      </c>
    </row>
    <row r="36" spans="1:6" x14ac:dyDescent="0.25">
      <c r="A36" s="125" t="s">
        <v>56</v>
      </c>
      <c r="B36" s="21" t="s">
        <v>57</v>
      </c>
      <c r="C36" s="26">
        <v>21</v>
      </c>
      <c r="D36" s="56">
        <v>30407.66</v>
      </c>
      <c r="E36" s="56">
        <v>0</v>
      </c>
      <c r="F36" s="28">
        <v>1</v>
      </c>
    </row>
    <row r="37" spans="1:6" x14ac:dyDescent="0.25">
      <c r="A37" s="125"/>
      <c r="B37" s="21" t="s">
        <v>58</v>
      </c>
      <c r="C37" s="32" t="s">
        <v>346</v>
      </c>
      <c r="D37" s="56">
        <v>16052</v>
      </c>
      <c r="E37" s="56">
        <v>0</v>
      </c>
      <c r="F37" s="29">
        <v>1</v>
      </c>
    </row>
    <row r="38" spans="1:6" x14ac:dyDescent="0.25">
      <c r="A38" s="125"/>
      <c r="B38" s="21" t="s">
        <v>59</v>
      </c>
      <c r="C38" s="26">
        <v>18</v>
      </c>
      <c r="D38" s="56">
        <v>21892.65</v>
      </c>
      <c r="E38" s="56">
        <v>0</v>
      </c>
      <c r="F38" s="29">
        <v>1</v>
      </c>
    </row>
    <row r="39" spans="1:6" ht="15.75" thickBot="1" x14ac:dyDescent="0.3">
      <c r="A39" s="125"/>
      <c r="B39" s="21" t="s">
        <v>60</v>
      </c>
      <c r="C39" s="32" t="s">
        <v>346</v>
      </c>
      <c r="D39" s="56">
        <v>16052</v>
      </c>
      <c r="E39" s="56">
        <v>0</v>
      </c>
      <c r="F39" s="53">
        <v>1</v>
      </c>
    </row>
    <row r="40" spans="1:6" ht="15.75" thickBot="1" x14ac:dyDescent="0.3">
      <c r="A40" s="19"/>
      <c r="C40" s="20"/>
      <c r="E40" s="20" t="s">
        <v>30</v>
      </c>
      <c r="F40" s="54">
        <f>SUM(F36:F39)</f>
        <v>4</v>
      </c>
    </row>
    <row r="41" spans="1:6" x14ac:dyDescent="0.25">
      <c r="A41" s="125" t="s">
        <v>61</v>
      </c>
      <c r="B41" s="21" t="s">
        <v>73</v>
      </c>
      <c r="C41" s="32" t="s">
        <v>357</v>
      </c>
      <c r="D41" s="56">
        <v>9121.68</v>
      </c>
      <c r="E41" s="56">
        <v>0</v>
      </c>
      <c r="F41" s="28">
        <v>2</v>
      </c>
    </row>
    <row r="42" spans="1:6" x14ac:dyDescent="0.25">
      <c r="A42" s="125"/>
      <c r="B42" s="21" t="s">
        <v>70</v>
      </c>
      <c r="C42" s="27" t="s">
        <v>358</v>
      </c>
      <c r="D42" s="56">
        <v>12135.460000000001</v>
      </c>
      <c r="E42" s="56">
        <v>0</v>
      </c>
      <c r="F42" s="29">
        <v>3</v>
      </c>
    </row>
    <row r="43" spans="1:6" x14ac:dyDescent="0.25">
      <c r="A43" s="125"/>
      <c r="B43" s="21" t="s">
        <v>71</v>
      </c>
      <c r="C43" s="27" t="s">
        <v>358</v>
      </c>
      <c r="D43" s="56">
        <v>12135.460000000001</v>
      </c>
      <c r="E43" s="56">
        <v>0</v>
      </c>
      <c r="F43" s="29">
        <v>3</v>
      </c>
    </row>
    <row r="44" spans="1:6" x14ac:dyDescent="0.25">
      <c r="A44" s="125"/>
      <c r="B44" s="21" t="s">
        <v>62</v>
      </c>
      <c r="C44" s="27" t="s">
        <v>359</v>
      </c>
      <c r="D44" s="56">
        <v>35590.620000000003</v>
      </c>
      <c r="E44" s="56">
        <v>0</v>
      </c>
      <c r="F44" s="29">
        <v>1</v>
      </c>
    </row>
    <row r="45" spans="1:6" x14ac:dyDescent="0.25">
      <c r="A45" s="125"/>
      <c r="B45" s="21" t="s">
        <v>68</v>
      </c>
      <c r="C45" s="27" t="s">
        <v>343</v>
      </c>
      <c r="D45" s="56">
        <v>23857.89</v>
      </c>
      <c r="E45" s="56">
        <v>0</v>
      </c>
      <c r="F45" s="29">
        <v>1</v>
      </c>
    </row>
    <row r="46" spans="1:6" x14ac:dyDescent="0.25">
      <c r="A46" s="125"/>
      <c r="B46" s="21" t="s">
        <v>69</v>
      </c>
      <c r="C46" s="65" t="s">
        <v>360</v>
      </c>
      <c r="D46" s="56">
        <v>8699.380000000001</v>
      </c>
      <c r="E46" s="56">
        <v>0</v>
      </c>
      <c r="F46" s="29">
        <v>4</v>
      </c>
    </row>
    <row r="47" spans="1:6" x14ac:dyDescent="0.25">
      <c r="A47" s="125"/>
      <c r="B47" s="21" t="s">
        <v>76</v>
      </c>
      <c r="C47" s="27" t="s">
        <v>361</v>
      </c>
      <c r="D47" s="56">
        <v>11761.57</v>
      </c>
      <c r="E47" s="56">
        <v>0</v>
      </c>
      <c r="F47" s="29">
        <v>1</v>
      </c>
    </row>
    <row r="48" spans="1:6" x14ac:dyDescent="0.25">
      <c r="A48" s="125"/>
      <c r="B48" s="21" t="s">
        <v>75</v>
      </c>
      <c r="C48" s="27" t="s">
        <v>362</v>
      </c>
      <c r="D48" s="56">
        <v>17030.02</v>
      </c>
      <c r="E48" s="56">
        <v>0</v>
      </c>
      <c r="F48" s="29">
        <v>1</v>
      </c>
    </row>
    <row r="49" spans="1:6" x14ac:dyDescent="0.25">
      <c r="A49" s="125"/>
      <c r="B49" s="21" t="s">
        <v>67</v>
      </c>
      <c r="C49" s="27" t="s">
        <v>363</v>
      </c>
      <c r="D49" s="56">
        <v>19621.5</v>
      </c>
      <c r="E49" s="56">
        <v>0</v>
      </c>
      <c r="F49" s="29">
        <v>1</v>
      </c>
    </row>
    <row r="50" spans="1:6" x14ac:dyDescent="0.25">
      <c r="A50" s="125"/>
      <c r="B50" s="21" t="s">
        <v>63</v>
      </c>
      <c r="C50" s="26" t="s">
        <v>346</v>
      </c>
      <c r="D50" s="56">
        <v>16052</v>
      </c>
      <c r="E50" s="56">
        <v>0</v>
      </c>
      <c r="F50" s="29">
        <v>1</v>
      </c>
    </row>
    <row r="51" spans="1:6" x14ac:dyDescent="0.25">
      <c r="A51" s="125"/>
      <c r="B51" s="21" t="s">
        <v>65</v>
      </c>
      <c r="C51" s="27" t="s">
        <v>344</v>
      </c>
      <c r="D51" s="56">
        <v>21255.08</v>
      </c>
      <c r="E51" s="56">
        <v>0</v>
      </c>
      <c r="F51" s="29">
        <v>1</v>
      </c>
    </row>
    <row r="52" spans="1:6" x14ac:dyDescent="0.25">
      <c r="A52" s="125"/>
      <c r="B52" s="21" t="s">
        <v>72</v>
      </c>
      <c r="C52" s="32" t="s">
        <v>362</v>
      </c>
      <c r="D52" s="56">
        <v>17030.02</v>
      </c>
      <c r="E52" s="56">
        <v>0</v>
      </c>
      <c r="F52" s="29">
        <v>1</v>
      </c>
    </row>
    <row r="53" spans="1:6" x14ac:dyDescent="0.25">
      <c r="A53" s="125"/>
      <c r="B53" s="21" t="s">
        <v>64</v>
      </c>
      <c r="C53" s="26" t="s">
        <v>346</v>
      </c>
      <c r="D53" s="56">
        <v>16533.560000000001</v>
      </c>
      <c r="E53" s="56">
        <v>0</v>
      </c>
      <c r="F53" s="29">
        <v>1</v>
      </c>
    </row>
    <row r="54" spans="1:6" x14ac:dyDescent="0.25">
      <c r="A54" s="125"/>
      <c r="B54" s="21" t="s">
        <v>74</v>
      </c>
      <c r="C54" s="27" t="s">
        <v>364</v>
      </c>
      <c r="D54" s="56">
        <v>17106.240000000002</v>
      </c>
      <c r="E54" s="56">
        <v>0</v>
      </c>
      <c r="F54" s="29">
        <v>1</v>
      </c>
    </row>
    <row r="55" spans="1:6" x14ac:dyDescent="0.25">
      <c r="A55" s="125"/>
      <c r="B55" s="21" t="s">
        <v>66</v>
      </c>
      <c r="C55" s="27" t="s">
        <v>365</v>
      </c>
      <c r="D55" s="56">
        <v>14875.26</v>
      </c>
      <c r="E55" s="56">
        <v>0</v>
      </c>
      <c r="F55" s="29">
        <v>1</v>
      </c>
    </row>
    <row r="56" spans="1:6" ht="15.75" thickBot="1" x14ac:dyDescent="0.3">
      <c r="A56" s="125"/>
      <c r="B56" s="21" t="s">
        <v>29</v>
      </c>
      <c r="C56" s="27" t="s">
        <v>366</v>
      </c>
      <c r="D56" s="56">
        <v>9730.41</v>
      </c>
      <c r="E56" s="56">
        <v>0</v>
      </c>
      <c r="F56" s="53">
        <v>1</v>
      </c>
    </row>
    <row r="57" spans="1:6" ht="15.75" thickBot="1" x14ac:dyDescent="0.3">
      <c r="A57" s="19"/>
      <c r="C57" s="20"/>
      <c r="E57" s="20" t="s">
        <v>30</v>
      </c>
      <c r="F57" s="54">
        <f>SUM(F41:F56)</f>
        <v>24</v>
      </c>
    </row>
    <row r="58" spans="1:6" x14ac:dyDescent="0.25">
      <c r="A58" s="125" t="s">
        <v>77</v>
      </c>
      <c r="B58" s="21" t="s">
        <v>115</v>
      </c>
      <c r="C58" s="33" t="s">
        <v>351</v>
      </c>
      <c r="D58" s="56">
        <v>12164.300000000001</v>
      </c>
      <c r="E58" s="56">
        <v>0</v>
      </c>
      <c r="F58" s="57">
        <v>1</v>
      </c>
    </row>
    <row r="59" spans="1:6" x14ac:dyDescent="0.25">
      <c r="A59" s="125"/>
      <c r="B59" s="21" t="s">
        <v>111</v>
      </c>
      <c r="C59" s="34">
        <v>1</v>
      </c>
      <c r="D59" s="56">
        <v>6838.17</v>
      </c>
      <c r="E59" s="56">
        <v>0</v>
      </c>
      <c r="F59" s="55">
        <v>1</v>
      </c>
    </row>
    <row r="60" spans="1:6" x14ac:dyDescent="0.25">
      <c r="A60" s="125"/>
      <c r="B60" s="21" t="s">
        <v>110</v>
      </c>
      <c r="C60" s="35" t="s">
        <v>367</v>
      </c>
      <c r="D60" s="56">
        <v>6548.74</v>
      </c>
      <c r="E60" s="56">
        <v>0</v>
      </c>
      <c r="F60" s="55">
        <v>3</v>
      </c>
    </row>
    <row r="61" spans="1:6" x14ac:dyDescent="0.25">
      <c r="A61" s="125"/>
      <c r="B61" s="21" t="s">
        <v>73</v>
      </c>
      <c r="C61" s="34">
        <v>1</v>
      </c>
      <c r="D61" s="56">
        <v>6838.17</v>
      </c>
      <c r="E61" s="56">
        <v>0</v>
      </c>
      <c r="F61" s="55">
        <v>1</v>
      </c>
    </row>
    <row r="62" spans="1:6" x14ac:dyDescent="0.25">
      <c r="A62" s="125"/>
      <c r="B62" s="21" t="s">
        <v>83</v>
      </c>
      <c r="C62" s="34" t="s">
        <v>368</v>
      </c>
      <c r="D62" s="56">
        <v>11783.2</v>
      </c>
      <c r="E62" s="56">
        <v>0</v>
      </c>
      <c r="F62" s="55">
        <v>1</v>
      </c>
    </row>
    <row r="63" spans="1:6" x14ac:dyDescent="0.25">
      <c r="A63" s="125"/>
      <c r="B63" s="21" t="s">
        <v>85</v>
      </c>
      <c r="C63" s="34">
        <v>1</v>
      </c>
      <c r="D63" s="56">
        <v>6845.38</v>
      </c>
      <c r="E63" s="56">
        <v>0</v>
      </c>
      <c r="F63" s="55">
        <v>1</v>
      </c>
    </row>
    <row r="64" spans="1:6" x14ac:dyDescent="0.25">
      <c r="A64" s="125"/>
      <c r="B64" s="21" t="s">
        <v>82</v>
      </c>
      <c r="C64" s="34">
        <v>1</v>
      </c>
      <c r="D64" s="56">
        <v>6838.17</v>
      </c>
      <c r="E64" s="56">
        <v>0</v>
      </c>
      <c r="F64" s="55">
        <v>3</v>
      </c>
    </row>
    <row r="65" spans="1:6" x14ac:dyDescent="0.25">
      <c r="A65" s="125"/>
      <c r="B65" s="21" t="s">
        <v>87</v>
      </c>
      <c r="C65" s="34">
        <v>1</v>
      </c>
      <c r="D65" s="56">
        <v>6800.06</v>
      </c>
      <c r="E65" s="56">
        <v>0</v>
      </c>
      <c r="F65" s="55">
        <v>5</v>
      </c>
    </row>
    <row r="66" spans="1:6" x14ac:dyDescent="0.25">
      <c r="A66" s="125"/>
      <c r="B66" s="22" t="s">
        <v>79</v>
      </c>
      <c r="C66" s="34" t="s">
        <v>369</v>
      </c>
      <c r="D66" s="58">
        <v>11785.26</v>
      </c>
      <c r="E66" s="56">
        <v>0</v>
      </c>
      <c r="F66" s="55">
        <v>1</v>
      </c>
    </row>
    <row r="67" spans="1:6" x14ac:dyDescent="0.25">
      <c r="A67" s="125"/>
      <c r="B67" s="21" t="s">
        <v>114</v>
      </c>
      <c r="C67" s="34" t="s">
        <v>370</v>
      </c>
      <c r="D67" s="56">
        <v>4697.83</v>
      </c>
      <c r="E67" s="56">
        <v>0</v>
      </c>
      <c r="F67" s="55">
        <v>1</v>
      </c>
    </row>
    <row r="68" spans="1:6" x14ac:dyDescent="0.25">
      <c r="A68" s="125"/>
      <c r="B68" s="21" t="s">
        <v>89</v>
      </c>
      <c r="C68" s="34" t="s">
        <v>371</v>
      </c>
      <c r="D68" s="56">
        <v>14033.75</v>
      </c>
      <c r="E68" s="56">
        <v>0</v>
      </c>
      <c r="F68" s="55">
        <v>1</v>
      </c>
    </row>
    <row r="69" spans="1:6" x14ac:dyDescent="0.25">
      <c r="A69" s="125"/>
      <c r="B69" s="21" t="s">
        <v>88</v>
      </c>
      <c r="C69" s="34" t="s">
        <v>371</v>
      </c>
      <c r="D69" s="56">
        <v>14033.75</v>
      </c>
      <c r="E69" s="56">
        <v>0</v>
      </c>
      <c r="F69" s="55">
        <v>5</v>
      </c>
    </row>
    <row r="70" spans="1:6" x14ac:dyDescent="0.25">
      <c r="A70" s="125"/>
      <c r="B70" s="21" t="s">
        <v>81</v>
      </c>
      <c r="C70" s="36">
        <v>7</v>
      </c>
      <c r="D70" s="56">
        <v>9045.4600000000009</v>
      </c>
      <c r="E70" s="56">
        <v>0</v>
      </c>
      <c r="F70" s="55">
        <v>1</v>
      </c>
    </row>
    <row r="71" spans="1:6" x14ac:dyDescent="0.25">
      <c r="A71" s="125"/>
      <c r="B71" s="21" t="s">
        <v>116</v>
      </c>
      <c r="C71" s="34" t="s">
        <v>338</v>
      </c>
      <c r="D71" s="56">
        <v>7464.41</v>
      </c>
      <c r="E71" s="56">
        <v>0</v>
      </c>
      <c r="F71" s="55">
        <v>1</v>
      </c>
    </row>
    <row r="72" spans="1:6" x14ac:dyDescent="0.25">
      <c r="A72" s="125"/>
      <c r="B72" s="21" t="s">
        <v>90</v>
      </c>
      <c r="C72" s="33" t="s">
        <v>372</v>
      </c>
      <c r="D72" s="56">
        <v>6072.88</v>
      </c>
      <c r="E72" s="56">
        <v>0</v>
      </c>
      <c r="F72" s="55">
        <v>2</v>
      </c>
    </row>
    <row r="73" spans="1:6" x14ac:dyDescent="0.25">
      <c r="A73" s="125"/>
      <c r="B73" s="21" t="s">
        <v>93</v>
      </c>
      <c r="C73" s="34" t="s">
        <v>373</v>
      </c>
      <c r="D73" s="56">
        <v>9408.02</v>
      </c>
      <c r="E73" s="56">
        <v>0</v>
      </c>
      <c r="F73" s="55">
        <v>1</v>
      </c>
    </row>
    <row r="74" spans="1:6" x14ac:dyDescent="0.25">
      <c r="A74" s="125"/>
      <c r="B74" s="21" t="s">
        <v>91</v>
      </c>
      <c r="C74" s="34" t="s">
        <v>374</v>
      </c>
      <c r="D74" s="56">
        <v>8431.58</v>
      </c>
      <c r="E74" s="56">
        <v>0</v>
      </c>
      <c r="F74" s="55">
        <v>1</v>
      </c>
    </row>
    <row r="75" spans="1:6" x14ac:dyDescent="0.25">
      <c r="A75" s="125"/>
      <c r="B75" s="21" t="s">
        <v>92</v>
      </c>
      <c r="C75" s="34" t="s">
        <v>375</v>
      </c>
      <c r="D75" s="56">
        <v>6331.41</v>
      </c>
      <c r="E75" s="56">
        <v>0</v>
      </c>
      <c r="F75" s="55">
        <v>2</v>
      </c>
    </row>
    <row r="76" spans="1:6" x14ac:dyDescent="0.25">
      <c r="A76" s="125"/>
      <c r="B76" s="21" t="s">
        <v>94</v>
      </c>
      <c r="C76" s="34">
        <v>1</v>
      </c>
      <c r="D76" s="56">
        <v>6838.17</v>
      </c>
      <c r="E76" s="56">
        <v>0</v>
      </c>
      <c r="F76" s="55">
        <v>2</v>
      </c>
    </row>
    <row r="77" spans="1:6" x14ac:dyDescent="0.25">
      <c r="A77" s="125"/>
      <c r="B77" s="21" t="s">
        <v>107</v>
      </c>
      <c r="C77" s="34" t="s">
        <v>374</v>
      </c>
      <c r="D77" s="56">
        <v>8431.58</v>
      </c>
      <c r="E77" s="56">
        <v>0</v>
      </c>
      <c r="F77" s="55">
        <v>1</v>
      </c>
    </row>
    <row r="78" spans="1:6" x14ac:dyDescent="0.25">
      <c r="A78" s="125"/>
      <c r="B78" s="21" t="s">
        <v>108</v>
      </c>
      <c r="C78" s="34" t="s">
        <v>376</v>
      </c>
      <c r="D78" s="56">
        <v>4694.74</v>
      </c>
      <c r="E78" s="56">
        <v>0</v>
      </c>
      <c r="F78" s="55">
        <v>1</v>
      </c>
    </row>
    <row r="79" spans="1:6" x14ac:dyDescent="0.25">
      <c r="A79" s="125"/>
      <c r="B79" s="21" t="s">
        <v>100</v>
      </c>
      <c r="C79" s="37" t="s">
        <v>367</v>
      </c>
      <c r="D79" s="56">
        <v>6585.8200000000006</v>
      </c>
      <c r="E79" s="56">
        <v>0</v>
      </c>
      <c r="F79" s="55">
        <v>2</v>
      </c>
    </row>
    <row r="80" spans="1:6" x14ac:dyDescent="0.25">
      <c r="A80" s="125"/>
      <c r="B80" s="21" t="s">
        <v>101</v>
      </c>
      <c r="C80" s="34">
        <v>1</v>
      </c>
      <c r="D80" s="56">
        <v>6838.17</v>
      </c>
      <c r="E80" s="56">
        <v>0</v>
      </c>
      <c r="F80" s="55">
        <v>2</v>
      </c>
    </row>
    <row r="81" spans="1:6" x14ac:dyDescent="0.25">
      <c r="A81" s="125"/>
      <c r="B81" s="21" t="s">
        <v>102</v>
      </c>
      <c r="C81" s="34" t="s">
        <v>377</v>
      </c>
      <c r="D81" s="56">
        <v>5860.7</v>
      </c>
      <c r="E81" s="56">
        <v>0</v>
      </c>
      <c r="F81" s="55">
        <v>1</v>
      </c>
    </row>
    <row r="82" spans="1:6" x14ac:dyDescent="0.25">
      <c r="A82" s="125"/>
      <c r="B82" s="21" t="s">
        <v>103</v>
      </c>
      <c r="C82" s="34" t="s">
        <v>377</v>
      </c>
      <c r="D82" s="56">
        <v>5860.7</v>
      </c>
      <c r="E82" s="56">
        <v>0</v>
      </c>
      <c r="F82" s="55">
        <v>2</v>
      </c>
    </row>
    <row r="83" spans="1:6" x14ac:dyDescent="0.25">
      <c r="A83" s="125"/>
      <c r="B83" s="21" t="s">
        <v>106</v>
      </c>
      <c r="C83" s="38">
        <v>1</v>
      </c>
      <c r="D83" s="56">
        <v>6838.17</v>
      </c>
      <c r="E83" s="56">
        <v>0</v>
      </c>
      <c r="F83" s="55">
        <v>1</v>
      </c>
    </row>
    <row r="84" spans="1:6" x14ac:dyDescent="0.25">
      <c r="A84" s="125"/>
      <c r="B84" s="21" t="s">
        <v>105</v>
      </c>
      <c r="C84" s="34" t="s">
        <v>378</v>
      </c>
      <c r="D84" s="56">
        <v>4191.07</v>
      </c>
      <c r="E84" s="56">
        <v>0</v>
      </c>
      <c r="F84" s="55">
        <v>1</v>
      </c>
    </row>
    <row r="85" spans="1:6" x14ac:dyDescent="0.25">
      <c r="A85" s="125"/>
      <c r="B85" s="21" t="s">
        <v>104</v>
      </c>
      <c r="C85" s="34" t="s">
        <v>377</v>
      </c>
      <c r="D85" s="56">
        <v>5860.7</v>
      </c>
      <c r="E85" s="56">
        <v>0</v>
      </c>
      <c r="F85" s="55">
        <v>1</v>
      </c>
    </row>
    <row r="86" spans="1:6" x14ac:dyDescent="0.25">
      <c r="A86" s="125"/>
      <c r="B86" s="21" t="s">
        <v>84</v>
      </c>
      <c r="C86" s="34" t="s">
        <v>379</v>
      </c>
      <c r="D86" s="56">
        <v>14661.02</v>
      </c>
      <c r="E86" s="56">
        <v>0</v>
      </c>
      <c r="F86" s="55">
        <v>1</v>
      </c>
    </row>
    <row r="87" spans="1:6" x14ac:dyDescent="0.25">
      <c r="A87" s="125"/>
      <c r="B87" s="21" t="s">
        <v>117</v>
      </c>
      <c r="C87" s="33" t="s">
        <v>343</v>
      </c>
      <c r="D87" s="56">
        <v>23858</v>
      </c>
      <c r="E87" s="56">
        <v>0</v>
      </c>
      <c r="F87" s="55">
        <v>1</v>
      </c>
    </row>
    <row r="88" spans="1:6" x14ac:dyDescent="0.25">
      <c r="A88" s="125"/>
      <c r="B88" s="21" t="s">
        <v>80</v>
      </c>
      <c r="C88" s="39" t="s">
        <v>380</v>
      </c>
      <c r="D88" s="56">
        <v>19308.38</v>
      </c>
      <c r="E88" s="56">
        <v>0</v>
      </c>
      <c r="F88" s="55">
        <v>1</v>
      </c>
    </row>
    <row r="89" spans="1:6" x14ac:dyDescent="0.25">
      <c r="A89" s="125"/>
      <c r="B89" s="21" t="s">
        <v>86</v>
      </c>
      <c r="C89" s="34" t="s">
        <v>362</v>
      </c>
      <c r="D89" s="56">
        <v>17030.02</v>
      </c>
      <c r="E89" s="56">
        <v>0</v>
      </c>
      <c r="F89" s="55">
        <v>1</v>
      </c>
    </row>
    <row r="90" spans="1:6" x14ac:dyDescent="0.25">
      <c r="A90" s="125"/>
      <c r="B90" s="21" t="s">
        <v>120</v>
      </c>
      <c r="C90" s="34" t="s">
        <v>374</v>
      </c>
      <c r="D90" s="56">
        <v>8434.67</v>
      </c>
      <c r="E90" s="56">
        <v>0</v>
      </c>
      <c r="F90" s="55">
        <v>11</v>
      </c>
    </row>
    <row r="91" spans="1:6" x14ac:dyDescent="0.25">
      <c r="A91" s="125"/>
      <c r="B91" s="21" t="s">
        <v>95</v>
      </c>
      <c r="C91" s="34" t="s">
        <v>374</v>
      </c>
      <c r="D91" s="56">
        <v>8431.58</v>
      </c>
      <c r="E91" s="56">
        <v>0</v>
      </c>
      <c r="F91" s="55">
        <v>2</v>
      </c>
    </row>
    <row r="92" spans="1:6" x14ac:dyDescent="0.25">
      <c r="A92" s="125"/>
      <c r="B92" s="21" t="s">
        <v>97</v>
      </c>
      <c r="C92" s="34" t="s">
        <v>381</v>
      </c>
      <c r="D92" s="56">
        <v>7918.64</v>
      </c>
      <c r="E92" s="56">
        <v>0</v>
      </c>
      <c r="F92" s="55">
        <v>3</v>
      </c>
    </row>
    <row r="93" spans="1:6" x14ac:dyDescent="0.25">
      <c r="A93" s="125"/>
      <c r="B93" s="21" t="s">
        <v>98</v>
      </c>
      <c r="C93" s="34" t="s">
        <v>338</v>
      </c>
      <c r="D93" s="56">
        <v>7463.38</v>
      </c>
      <c r="E93" s="56">
        <v>0</v>
      </c>
      <c r="F93" s="55">
        <v>2</v>
      </c>
    </row>
    <row r="94" spans="1:6" x14ac:dyDescent="0.25">
      <c r="A94" s="125"/>
      <c r="B94" s="21" t="s">
        <v>96</v>
      </c>
      <c r="C94" s="34" t="s">
        <v>382</v>
      </c>
      <c r="D94" s="56">
        <v>5750.49</v>
      </c>
      <c r="E94" s="56">
        <v>0</v>
      </c>
      <c r="F94" s="55">
        <v>2</v>
      </c>
    </row>
    <row r="95" spans="1:6" x14ac:dyDescent="0.25">
      <c r="A95" s="125"/>
      <c r="B95" s="21" t="s">
        <v>78</v>
      </c>
      <c r="C95" s="34">
        <v>21</v>
      </c>
      <c r="D95" s="56">
        <v>30407.66</v>
      </c>
      <c r="E95" s="56">
        <v>0</v>
      </c>
      <c r="F95" s="55">
        <v>1</v>
      </c>
    </row>
    <row r="96" spans="1:6" x14ac:dyDescent="0.25">
      <c r="A96" s="125"/>
      <c r="B96" s="21" t="s">
        <v>99</v>
      </c>
      <c r="C96" s="34" t="s">
        <v>366</v>
      </c>
      <c r="D96" s="56">
        <v>9731.44</v>
      </c>
      <c r="E96" s="56">
        <v>0</v>
      </c>
      <c r="F96" s="55">
        <v>1</v>
      </c>
    </row>
    <row r="97" spans="1:6" x14ac:dyDescent="0.25">
      <c r="A97" s="125"/>
      <c r="B97" s="21" t="s">
        <v>118</v>
      </c>
      <c r="C97" s="33" t="s">
        <v>383</v>
      </c>
      <c r="D97" s="56">
        <v>11434</v>
      </c>
      <c r="E97" s="56">
        <v>0</v>
      </c>
      <c r="F97" s="55">
        <v>3</v>
      </c>
    </row>
    <row r="98" spans="1:6" x14ac:dyDescent="0.25">
      <c r="A98" s="125"/>
      <c r="B98" s="21" t="s">
        <v>119</v>
      </c>
      <c r="C98" s="33" t="s">
        <v>384</v>
      </c>
      <c r="D98" s="56">
        <v>10133.14</v>
      </c>
      <c r="E98" s="56">
        <v>0</v>
      </c>
      <c r="F98" s="55">
        <v>2</v>
      </c>
    </row>
    <row r="99" spans="1:6" x14ac:dyDescent="0.25">
      <c r="A99" s="125"/>
      <c r="B99" s="21" t="s">
        <v>109</v>
      </c>
      <c r="C99" s="34">
        <v>1</v>
      </c>
      <c r="D99" s="56">
        <v>6838.17</v>
      </c>
      <c r="E99" s="56">
        <v>0</v>
      </c>
      <c r="F99" s="55">
        <v>1</v>
      </c>
    </row>
    <row r="100" spans="1:6" x14ac:dyDescent="0.25">
      <c r="A100" s="125"/>
      <c r="B100" s="21" t="s">
        <v>112</v>
      </c>
      <c r="C100" s="34">
        <v>1</v>
      </c>
      <c r="D100" s="56">
        <v>6838.17</v>
      </c>
      <c r="E100" s="56">
        <v>0</v>
      </c>
      <c r="F100" s="55">
        <v>1</v>
      </c>
    </row>
    <row r="101" spans="1:6" ht="15.75" thickBot="1" x14ac:dyDescent="0.3">
      <c r="A101" s="125"/>
      <c r="B101" s="21" t="s">
        <v>113</v>
      </c>
      <c r="C101" s="34">
        <v>1</v>
      </c>
      <c r="D101" s="56">
        <v>6838.17</v>
      </c>
      <c r="E101" s="56">
        <v>0</v>
      </c>
      <c r="F101" s="59">
        <v>1</v>
      </c>
    </row>
    <row r="102" spans="1:6" ht="15.75" thickBot="1" x14ac:dyDescent="0.3">
      <c r="A102" s="19"/>
      <c r="C102" s="20"/>
      <c r="E102" s="20" t="s">
        <v>30</v>
      </c>
      <c r="F102" s="60">
        <f>SUM(F58:F101)</f>
        <v>80</v>
      </c>
    </row>
    <row r="103" spans="1:6" x14ac:dyDescent="0.25">
      <c r="A103" s="125" t="s">
        <v>121</v>
      </c>
      <c r="B103" s="21" t="s">
        <v>138</v>
      </c>
      <c r="C103" s="40" t="s">
        <v>385</v>
      </c>
      <c r="D103" s="56">
        <v>11474.2</v>
      </c>
      <c r="E103" s="56">
        <v>0</v>
      </c>
      <c r="F103" s="28">
        <v>4</v>
      </c>
    </row>
    <row r="104" spans="1:6" x14ac:dyDescent="0.25">
      <c r="A104" s="125"/>
      <c r="B104" s="21" t="s">
        <v>128</v>
      </c>
      <c r="C104" s="41" t="s">
        <v>386</v>
      </c>
      <c r="D104" s="56">
        <v>11199.19</v>
      </c>
      <c r="E104" s="56">
        <v>0</v>
      </c>
      <c r="F104" s="55">
        <v>1</v>
      </c>
    </row>
    <row r="105" spans="1:6" x14ac:dyDescent="0.25">
      <c r="A105" s="125"/>
      <c r="B105" s="21" t="s">
        <v>123</v>
      </c>
      <c r="C105" s="65" t="s">
        <v>362</v>
      </c>
      <c r="D105" s="56">
        <v>12386.78</v>
      </c>
      <c r="E105" s="56">
        <v>0</v>
      </c>
      <c r="F105" s="55">
        <v>1</v>
      </c>
    </row>
    <row r="106" spans="1:6" x14ac:dyDescent="0.25">
      <c r="A106" s="125"/>
      <c r="B106" s="21" t="s">
        <v>123</v>
      </c>
      <c r="C106" s="65" t="s">
        <v>387</v>
      </c>
      <c r="D106" s="56">
        <v>12386.78</v>
      </c>
      <c r="E106" s="56">
        <v>0</v>
      </c>
      <c r="F106" s="29">
        <v>1</v>
      </c>
    </row>
    <row r="107" spans="1:6" x14ac:dyDescent="0.25">
      <c r="A107" s="125"/>
      <c r="B107" s="21" t="s">
        <v>137</v>
      </c>
      <c r="C107" s="40" t="s">
        <v>388</v>
      </c>
      <c r="D107" s="56">
        <v>8724.1</v>
      </c>
      <c r="E107" s="56">
        <v>0</v>
      </c>
      <c r="F107" s="29">
        <v>1</v>
      </c>
    </row>
    <row r="108" spans="1:6" x14ac:dyDescent="0.25">
      <c r="A108" s="125"/>
      <c r="B108" s="21" t="s">
        <v>132</v>
      </c>
      <c r="C108" s="65" t="s">
        <v>389</v>
      </c>
      <c r="D108" s="56">
        <v>9346.2199999999993</v>
      </c>
      <c r="E108" s="56">
        <v>0</v>
      </c>
      <c r="F108" s="29">
        <v>3</v>
      </c>
    </row>
    <row r="109" spans="1:6" x14ac:dyDescent="0.25">
      <c r="A109" s="125"/>
      <c r="B109" s="21" t="s">
        <v>133</v>
      </c>
      <c r="C109" s="41" t="s">
        <v>390</v>
      </c>
      <c r="D109" s="56">
        <v>10481.280000000001</v>
      </c>
      <c r="E109" s="56">
        <v>0</v>
      </c>
      <c r="F109" s="29">
        <v>1</v>
      </c>
    </row>
    <row r="110" spans="1:6" x14ac:dyDescent="0.25">
      <c r="A110" s="125"/>
      <c r="B110" s="21" t="s">
        <v>129</v>
      </c>
      <c r="C110" s="41" t="s">
        <v>368</v>
      </c>
      <c r="D110" s="56">
        <v>11529.82</v>
      </c>
      <c r="E110" s="56">
        <v>0</v>
      </c>
      <c r="F110" s="55">
        <v>1</v>
      </c>
    </row>
    <row r="111" spans="1:6" x14ac:dyDescent="0.25">
      <c r="A111" s="125"/>
      <c r="B111" s="21" t="s">
        <v>142</v>
      </c>
      <c r="C111" s="27">
        <v>3</v>
      </c>
      <c r="D111" s="56">
        <v>7852.72</v>
      </c>
      <c r="E111" s="56">
        <v>0</v>
      </c>
      <c r="F111" s="29">
        <v>2</v>
      </c>
    </row>
    <row r="112" spans="1:6" x14ac:dyDescent="0.25">
      <c r="A112" s="125"/>
      <c r="B112" s="21" t="s">
        <v>141</v>
      </c>
      <c r="C112" s="65" t="s">
        <v>390</v>
      </c>
      <c r="D112" s="56">
        <v>10481.280000000001</v>
      </c>
      <c r="E112" s="56">
        <v>0</v>
      </c>
      <c r="F112" s="29">
        <v>1</v>
      </c>
    </row>
    <row r="113" spans="1:6" x14ac:dyDescent="0.25">
      <c r="A113" s="125"/>
      <c r="B113" s="21" t="s">
        <v>136</v>
      </c>
      <c r="C113" s="40" t="s">
        <v>385</v>
      </c>
      <c r="D113" s="56">
        <v>11474.2</v>
      </c>
      <c r="E113" s="56">
        <v>0</v>
      </c>
      <c r="F113" s="29">
        <v>1</v>
      </c>
    </row>
    <row r="114" spans="1:6" x14ac:dyDescent="0.25">
      <c r="A114" s="125"/>
      <c r="B114" s="21" t="s">
        <v>126</v>
      </c>
      <c r="C114" s="27" t="s">
        <v>343</v>
      </c>
      <c r="D114" s="56">
        <v>23857.89</v>
      </c>
      <c r="E114" s="56">
        <v>0</v>
      </c>
      <c r="F114" s="55">
        <v>1</v>
      </c>
    </row>
    <row r="115" spans="1:6" x14ac:dyDescent="0.25">
      <c r="A115" s="125"/>
      <c r="B115" s="21" t="s">
        <v>69</v>
      </c>
      <c r="C115" s="65" t="s">
        <v>391</v>
      </c>
      <c r="D115" s="56">
        <v>7998</v>
      </c>
      <c r="E115" s="56">
        <v>0</v>
      </c>
      <c r="F115" s="55">
        <v>5</v>
      </c>
    </row>
    <row r="116" spans="1:6" x14ac:dyDescent="0.25">
      <c r="A116" s="125"/>
      <c r="B116" s="21" t="s">
        <v>125</v>
      </c>
      <c r="C116" s="40" t="s">
        <v>392</v>
      </c>
      <c r="D116" s="56">
        <v>10300</v>
      </c>
      <c r="E116" s="56">
        <v>0</v>
      </c>
      <c r="F116" s="55">
        <v>2</v>
      </c>
    </row>
    <row r="117" spans="1:6" x14ac:dyDescent="0.25">
      <c r="A117" s="125"/>
      <c r="B117" s="21" t="s">
        <v>124</v>
      </c>
      <c r="C117" s="27" t="s">
        <v>393</v>
      </c>
      <c r="D117" s="56">
        <v>17328.72</v>
      </c>
      <c r="E117" s="56">
        <v>0</v>
      </c>
      <c r="F117" s="55">
        <v>1</v>
      </c>
    </row>
    <row r="118" spans="1:6" x14ac:dyDescent="0.25">
      <c r="A118" s="125"/>
      <c r="B118" s="21" t="s">
        <v>134</v>
      </c>
      <c r="C118" s="65" t="s">
        <v>394</v>
      </c>
      <c r="D118" s="56">
        <v>24326.54</v>
      </c>
      <c r="E118" s="56">
        <v>0</v>
      </c>
      <c r="F118" s="29">
        <v>1</v>
      </c>
    </row>
    <row r="119" spans="1:6" x14ac:dyDescent="0.25">
      <c r="A119" s="125"/>
      <c r="B119" s="21" t="s">
        <v>139</v>
      </c>
      <c r="C119" s="65" t="s">
        <v>395</v>
      </c>
      <c r="D119" s="56">
        <v>16533.560000000001</v>
      </c>
      <c r="E119" s="56">
        <v>0</v>
      </c>
      <c r="F119" s="29">
        <v>1</v>
      </c>
    </row>
    <row r="120" spans="1:6" x14ac:dyDescent="0.25">
      <c r="A120" s="125"/>
      <c r="B120" s="21" t="s">
        <v>130</v>
      </c>
      <c r="C120" s="65" t="s">
        <v>346</v>
      </c>
      <c r="D120" s="56">
        <v>16533.560000000001</v>
      </c>
      <c r="E120" s="56">
        <v>0</v>
      </c>
      <c r="F120" s="55">
        <v>1</v>
      </c>
    </row>
    <row r="121" spans="1:6" x14ac:dyDescent="0.25">
      <c r="A121" s="125"/>
      <c r="B121" s="21" t="s">
        <v>143</v>
      </c>
      <c r="C121" s="26" t="s">
        <v>362</v>
      </c>
      <c r="D121" s="56">
        <v>17030.02</v>
      </c>
      <c r="E121" s="56">
        <v>0</v>
      </c>
      <c r="F121" s="29">
        <v>1</v>
      </c>
    </row>
    <row r="122" spans="1:6" x14ac:dyDescent="0.25">
      <c r="A122" s="125"/>
      <c r="B122" s="21" t="s">
        <v>144</v>
      </c>
      <c r="C122" s="65" t="s">
        <v>396</v>
      </c>
      <c r="D122" s="56">
        <v>23946.47</v>
      </c>
      <c r="E122" s="56">
        <v>0</v>
      </c>
      <c r="F122" s="29">
        <v>1</v>
      </c>
    </row>
    <row r="123" spans="1:6" x14ac:dyDescent="0.25">
      <c r="A123" s="125"/>
      <c r="B123" s="21" t="s">
        <v>140</v>
      </c>
      <c r="C123" s="65" t="s">
        <v>346</v>
      </c>
      <c r="D123" s="56">
        <v>16533.560000000001</v>
      </c>
      <c r="E123" s="56">
        <v>0</v>
      </c>
      <c r="F123" s="29">
        <v>1</v>
      </c>
    </row>
    <row r="124" spans="1:6" x14ac:dyDescent="0.25">
      <c r="A124" s="125"/>
      <c r="B124" s="21" t="s">
        <v>127</v>
      </c>
      <c r="C124" s="27" t="s">
        <v>397</v>
      </c>
      <c r="D124" s="56">
        <v>22062.600000000002</v>
      </c>
      <c r="E124" s="56">
        <v>0</v>
      </c>
      <c r="F124" s="55">
        <v>1</v>
      </c>
    </row>
    <row r="125" spans="1:6" x14ac:dyDescent="0.25">
      <c r="A125" s="125"/>
      <c r="B125" s="21" t="s">
        <v>135</v>
      </c>
      <c r="C125" s="41" t="s">
        <v>398</v>
      </c>
      <c r="D125" s="56">
        <v>17030.02</v>
      </c>
      <c r="E125" s="56">
        <v>0</v>
      </c>
      <c r="F125" s="29">
        <v>1</v>
      </c>
    </row>
    <row r="126" spans="1:6" x14ac:dyDescent="0.25">
      <c r="A126" s="125"/>
      <c r="B126" s="21" t="s">
        <v>131</v>
      </c>
      <c r="C126" s="40" t="s">
        <v>392</v>
      </c>
      <c r="D126" s="56">
        <v>10300</v>
      </c>
      <c r="E126" s="56">
        <v>0</v>
      </c>
      <c r="F126" s="29">
        <v>3</v>
      </c>
    </row>
    <row r="127" spans="1:6" ht="15.75" thickBot="1" x14ac:dyDescent="0.3">
      <c r="A127" s="125"/>
      <c r="B127" s="21" t="s">
        <v>122</v>
      </c>
      <c r="C127" s="27">
        <v>21</v>
      </c>
      <c r="D127" s="56">
        <v>30407.66</v>
      </c>
      <c r="E127" s="56">
        <v>0</v>
      </c>
      <c r="F127" s="59">
        <v>1</v>
      </c>
    </row>
    <row r="128" spans="1:6" ht="15.75" thickBot="1" x14ac:dyDescent="0.3">
      <c r="A128" s="19"/>
      <c r="C128" s="20"/>
      <c r="E128" s="20" t="s">
        <v>30</v>
      </c>
      <c r="F128" s="60">
        <f>SUM(F103:F127)</f>
        <v>38</v>
      </c>
    </row>
    <row r="129" spans="1:6" x14ac:dyDescent="0.25">
      <c r="A129" s="125" t="s">
        <v>145</v>
      </c>
      <c r="B129" s="22" t="s">
        <v>168</v>
      </c>
      <c r="C129" s="27" t="s">
        <v>362</v>
      </c>
      <c r="D129" s="52">
        <v>17030.02</v>
      </c>
      <c r="E129" s="52">
        <v>0</v>
      </c>
      <c r="F129" s="28">
        <v>1</v>
      </c>
    </row>
    <row r="130" spans="1:6" x14ac:dyDescent="0.25">
      <c r="A130" s="125"/>
      <c r="B130" s="22" t="s">
        <v>180</v>
      </c>
      <c r="C130" s="27" t="s">
        <v>399</v>
      </c>
      <c r="D130" s="61">
        <v>7643</v>
      </c>
      <c r="E130" s="52">
        <v>0</v>
      </c>
      <c r="F130" s="29">
        <v>5</v>
      </c>
    </row>
    <row r="131" spans="1:6" x14ac:dyDescent="0.25">
      <c r="A131" s="125"/>
      <c r="B131" s="22" t="s">
        <v>172</v>
      </c>
      <c r="C131" s="42" t="s">
        <v>400</v>
      </c>
      <c r="D131" s="52">
        <v>8793.11</v>
      </c>
      <c r="E131" s="52">
        <v>0</v>
      </c>
      <c r="F131" s="29">
        <v>1</v>
      </c>
    </row>
    <row r="132" spans="1:6" x14ac:dyDescent="0.25">
      <c r="A132" s="125"/>
      <c r="B132" s="22" t="s">
        <v>151</v>
      </c>
      <c r="C132" s="27">
        <v>7</v>
      </c>
      <c r="D132" s="52">
        <v>9045.4600000000009</v>
      </c>
      <c r="E132" s="52">
        <v>0</v>
      </c>
      <c r="F132" s="29">
        <v>6</v>
      </c>
    </row>
    <row r="133" spans="1:6" x14ac:dyDescent="0.25">
      <c r="A133" s="125"/>
      <c r="B133" s="22" t="s">
        <v>176</v>
      </c>
      <c r="C133" s="27" t="s">
        <v>401</v>
      </c>
      <c r="D133" s="52">
        <v>14205.76</v>
      </c>
      <c r="E133" s="52">
        <v>0</v>
      </c>
      <c r="F133" s="29">
        <v>1</v>
      </c>
    </row>
    <row r="134" spans="1:6" x14ac:dyDescent="0.25">
      <c r="A134" s="125"/>
      <c r="B134" s="22" t="s">
        <v>150</v>
      </c>
      <c r="C134" s="27">
        <v>14</v>
      </c>
      <c r="D134" s="52">
        <v>13679.43</v>
      </c>
      <c r="E134" s="52">
        <v>0</v>
      </c>
      <c r="F134" s="29">
        <v>1</v>
      </c>
    </row>
    <row r="135" spans="1:6" x14ac:dyDescent="0.25">
      <c r="A135" s="125"/>
      <c r="B135" s="22" t="s">
        <v>179</v>
      </c>
      <c r="C135" s="43">
        <v>2</v>
      </c>
      <c r="D135" s="52">
        <v>7526.0245999999997</v>
      </c>
      <c r="E135" s="52">
        <v>0</v>
      </c>
      <c r="F135" s="29">
        <v>1</v>
      </c>
    </row>
    <row r="136" spans="1:6" x14ac:dyDescent="0.25">
      <c r="A136" s="125"/>
      <c r="B136" s="22" t="s">
        <v>146</v>
      </c>
      <c r="C136" s="27">
        <v>21</v>
      </c>
      <c r="D136" s="52">
        <v>30407.66</v>
      </c>
      <c r="E136" s="52">
        <v>0</v>
      </c>
      <c r="F136" s="55">
        <v>1</v>
      </c>
    </row>
    <row r="137" spans="1:6" x14ac:dyDescent="0.25">
      <c r="A137" s="125"/>
      <c r="B137" s="22" t="s">
        <v>177</v>
      </c>
      <c r="C137" s="27" t="s">
        <v>343</v>
      </c>
      <c r="D137" s="52">
        <v>23857.89</v>
      </c>
      <c r="E137" s="52">
        <v>0</v>
      </c>
      <c r="F137" s="29">
        <v>1</v>
      </c>
    </row>
    <row r="138" spans="1:6" x14ac:dyDescent="0.25">
      <c r="A138" s="125"/>
      <c r="B138" s="22" t="s">
        <v>149</v>
      </c>
      <c r="C138" s="27">
        <v>11</v>
      </c>
      <c r="D138" s="52">
        <v>10855.17</v>
      </c>
      <c r="E138" s="52">
        <v>0</v>
      </c>
      <c r="F138" s="29">
        <v>1</v>
      </c>
    </row>
    <row r="139" spans="1:6" x14ac:dyDescent="0.25">
      <c r="A139" s="125"/>
      <c r="B139" s="22" t="s">
        <v>152</v>
      </c>
      <c r="C139" s="27">
        <v>13</v>
      </c>
      <c r="D139" s="52">
        <v>12432.1</v>
      </c>
      <c r="E139" s="52">
        <v>0</v>
      </c>
      <c r="F139" s="29">
        <v>1</v>
      </c>
    </row>
    <row r="140" spans="1:6" x14ac:dyDescent="0.25">
      <c r="A140" s="125"/>
      <c r="B140" s="22" t="s">
        <v>173</v>
      </c>
      <c r="C140" s="26" t="s">
        <v>348</v>
      </c>
      <c r="D140" s="52">
        <v>12431.07</v>
      </c>
      <c r="E140" s="52">
        <v>0</v>
      </c>
      <c r="F140" s="29">
        <v>1</v>
      </c>
    </row>
    <row r="141" spans="1:6" x14ac:dyDescent="0.25">
      <c r="A141" s="125"/>
      <c r="B141" s="22" t="s">
        <v>147</v>
      </c>
      <c r="C141" s="27">
        <v>7</v>
      </c>
      <c r="D141" s="52">
        <v>9045.4600000000009</v>
      </c>
      <c r="E141" s="52">
        <v>0</v>
      </c>
      <c r="F141" s="29">
        <v>1</v>
      </c>
    </row>
    <row r="142" spans="1:6" x14ac:dyDescent="0.25">
      <c r="A142" s="125"/>
      <c r="B142" s="22" t="s">
        <v>162</v>
      </c>
      <c r="C142" s="27" t="s">
        <v>374</v>
      </c>
      <c r="D142" s="52">
        <v>8431.58</v>
      </c>
      <c r="E142" s="52">
        <v>0</v>
      </c>
      <c r="F142" s="29">
        <v>1</v>
      </c>
    </row>
    <row r="143" spans="1:6" x14ac:dyDescent="0.25">
      <c r="A143" s="125"/>
      <c r="B143" s="22" t="s">
        <v>174</v>
      </c>
      <c r="C143" s="27" t="s">
        <v>366</v>
      </c>
      <c r="D143" s="52">
        <v>9730.41</v>
      </c>
      <c r="E143" s="52">
        <v>0</v>
      </c>
      <c r="F143" s="29">
        <v>1</v>
      </c>
    </row>
    <row r="144" spans="1:6" x14ac:dyDescent="0.25">
      <c r="A144" s="125"/>
      <c r="B144" s="21" t="s">
        <v>184</v>
      </c>
      <c r="C144" s="44">
        <v>13</v>
      </c>
      <c r="D144" s="61">
        <v>12069</v>
      </c>
      <c r="E144" s="52">
        <v>0</v>
      </c>
      <c r="F144" s="29">
        <v>1</v>
      </c>
    </row>
    <row r="145" spans="1:6" x14ac:dyDescent="0.25">
      <c r="A145" s="125"/>
      <c r="B145" s="22" t="s">
        <v>175</v>
      </c>
      <c r="C145" s="42">
        <v>1</v>
      </c>
      <c r="D145" s="52">
        <v>6838.17</v>
      </c>
      <c r="E145" s="52">
        <v>0</v>
      </c>
      <c r="F145" s="29">
        <v>1</v>
      </c>
    </row>
    <row r="146" spans="1:6" x14ac:dyDescent="0.25">
      <c r="A146" s="125"/>
      <c r="B146" s="22" t="s">
        <v>157</v>
      </c>
      <c r="C146" s="27">
        <v>15</v>
      </c>
      <c r="D146" s="52">
        <v>15270.78</v>
      </c>
      <c r="E146" s="52">
        <v>0</v>
      </c>
      <c r="F146" s="29">
        <v>1</v>
      </c>
    </row>
    <row r="147" spans="1:6" x14ac:dyDescent="0.25">
      <c r="A147" s="125"/>
      <c r="B147" s="22" t="s">
        <v>148</v>
      </c>
      <c r="C147" s="27" t="s">
        <v>362</v>
      </c>
      <c r="D147" s="52">
        <v>17030.02</v>
      </c>
      <c r="E147" s="52">
        <v>0</v>
      </c>
      <c r="F147" s="29">
        <v>1</v>
      </c>
    </row>
    <row r="148" spans="1:6" x14ac:dyDescent="0.25">
      <c r="A148" s="125"/>
      <c r="B148" s="22" t="s">
        <v>156</v>
      </c>
      <c r="C148" s="27">
        <v>18</v>
      </c>
      <c r="D148" s="52">
        <v>21892.65</v>
      </c>
      <c r="E148" s="52">
        <v>0</v>
      </c>
      <c r="F148" s="29">
        <v>1</v>
      </c>
    </row>
    <row r="149" spans="1:6" x14ac:dyDescent="0.25">
      <c r="A149" s="125"/>
      <c r="B149" s="22" t="s">
        <v>167</v>
      </c>
      <c r="C149" s="26" t="s">
        <v>362</v>
      </c>
      <c r="D149" s="52">
        <v>17030.02</v>
      </c>
      <c r="E149" s="52">
        <v>0</v>
      </c>
      <c r="F149" s="29">
        <v>1</v>
      </c>
    </row>
    <row r="150" spans="1:6" x14ac:dyDescent="0.25">
      <c r="A150" s="125"/>
      <c r="B150" s="22" t="s">
        <v>158</v>
      </c>
      <c r="C150" s="26" t="s">
        <v>345</v>
      </c>
      <c r="D150" s="52">
        <v>14596.130000000001</v>
      </c>
      <c r="E150" s="52">
        <v>0</v>
      </c>
      <c r="F150" s="29">
        <v>1</v>
      </c>
    </row>
    <row r="151" spans="1:6" x14ac:dyDescent="0.25">
      <c r="A151" s="125"/>
      <c r="B151" s="22" t="s">
        <v>171</v>
      </c>
      <c r="C151" s="27" t="s">
        <v>346</v>
      </c>
      <c r="D151" s="52">
        <v>16533.560000000001</v>
      </c>
      <c r="E151" s="52">
        <v>0</v>
      </c>
      <c r="F151" s="29">
        <v>1</v>
      </c>
    </row>
    <row r="152" spans="1:6" x14ac:dyDescent="0.25">
      <c r="A152" s="125"/>
      <c r="B152" s="22" t="s">
        <v>154</v>
      </c>
      <c r="C152" s="27" t="s">
        <v>402</v>
      </c>
      <c r="D152" s="52">
        <v>8221.9750000000004</v>
      </c>
      <c r="E152" s="52">
        <v>0</v>
      </c>
      <c r="F152" s="29">
        <v>1</v>
      </c>
    </row>
    <row r="153" spans="1:6" x14ac:dyDescent="0.25">
      <c r="A153" s="125"/>
      <c r="B153" s="22" t="s">
        <v>169</v>
      </c>
      <c r="C153" s="65" t="s">
        <v>403</v>
      </c>
      <c r="D153" s="52">
        <v>8258.5400000000009</v>
      </c>
      <c r="E153" s="52">
        <v>0</v>
      </c>
      <c r="F153" s="29">
        <v>1</v>
      </c>
    </row>
    <row r="154" spans="1:6" x14ac:dyDescent="0.25">
      <c r="A154" s="125"/>
      <c r="B154" s="22" t="s">
        <v>153</v>
      </c>
      <c r="C154" s="27" t="s">
        <v>404</v>
      </c>
      <c r="D154" s="52">
        <v>3504.06</v>
      </c>
      <c r="E154" s="52">
        <v>0</v>
      </c>
      <c r="F154" s="29">
        <v>1</v>
      </c>
    </row>
    <row r="155" spans="1:6" x14ac:dyDescent="0.25">
      <c r="A155" s="125"/>
      <c r="B155" s="22" t="s">
        <v>155</v>
      </c>
      <c r="C155" s="27" t="s">
        <v>366</v>
      </c>
      <c r="D155" s="52">
        <v>9730.41</v>
      </c>
      <c r="E155" s="52">
        <v>0</v>
      </c>
      <c r="F155" s="29">
        <v>1</v>
      </c>
    </row>
    <row r="156" spans="1:6" x14ac:dyDescent="0.25">
      <c r="A156" s="125"/>
      <c r="B156" s="22" t="s">
        <v>183</v>
      </c>
      <c r="C156" s="44">
        <v>1</v>
      </c>
      <c r="D156" s="52">
        <v>6838.17</v>
      </c>
      <c r="E156" s="52">
        <v>0</v>
      </c>
      <c r="F156" s="29">
        <v>1</v>
      </c>
    </row>
    <row r="157" spans="1:6" x14ac:dyDescent="0.25">
      <c r="A157" s="125"/>
      <c r="B157" s="22" t="s">
        <v>181</v>
      </c>
      <c r="C157" s="45">
        <v>1</v>
      </c>
      <c r="D157" s="52">
        <v>6839.2</v>
      </c>
      <c r="E157" s="52">
        <v>0</v>
      </c>
      <c r="F157" s="29">
        <v>1</v>
      </c>
    </row>
    <row r="158" spans="1:6" x14ac:dyDescent="0.25">
      <c r="A158" s="125"/>
      <c r="B158" s="22" t="s">
        <v>182</v>
      </c>
      <c r="C158" s="45" t="s">
        <v>362</v>
      </c>
      <c r="D158" s="52">
        <v>17030.02</v>
      </c>
      <c r="E158" s="52">
        <v>0</v>
      </c>
      <c r="F158" s="29">
        <v>1</v>
      </c>
    </row>
    <row r="159" spans="1:6" x14ac:dyDescent="0.25">
      <c r="A159" s="125"/>
      <c r="B159" s="22" t="s">
        <v>166</v>
      </c>
      <c r="C159" s="27" t="s">
        <v>405</v>
      </c>
      <c r="D159" s="52">
        <v>4865.72</v>
      </c>
      <c r="E159" s="52">
        <v>0</v>
      </c>
      <c r="F159" s="29">
        <v>1</v>
      </c>
    </row>
    <row r="160" spans="1:6" x14ac:dyDescent="0.25">
      <c r="A160" s="125"/>
      <c r="B160" s="22" t="s">
        <v>159</v>
      </c>
      <c r="C160" s="27">
        <v>7</v>
      </c>
      <c r="D160" s="52">
        <v>9045.4600000000009</v>
      </c>
      <c r="E160" s="52">
        <v>0</v>
      </c>
      <c r="F160" s="29">
        <v>13</v>
      </c>
    </row>
    <row r="161" spans="1:6" x14ac:dyDescent="0.25">
      <c r="A161" s="125"/>
      <c r="B161" s="22" t="s">
        <v>160</v>
      </c>
      <c r="C161" s="26">
        <v>7</v>
      </c>
      <c r="D161" s="52">
        <v>9045.4600000000009</v>
      </c>
      <c r="E161" s="52">
        <v>0</v>
      </c>
      <c r="F161" s="29">
        <v>1</v>
      </c>
    </row>
    <row r="162" spans="1:6" x14ac:dyDescent="0.25">
      <c r="A162" s="125"/>
      <c r="B162" s="22" t="s">
        <v>163</v>
      </c>
      <c r="C162" s="43">
        <v>1</v>
      </c>
      <c r="D162" s="52">
        <v>6838.17</v>
      </c>
      <c r="E162" s="52">
        <v>0</v>
      </c>
      <c r="F162" s="29">
        <v>1</v>
      </c>
    </row>
    <row r="163" spans="1:6" x14ac:dyDescent="0.25">
      <c r="A163" s="125"/>
      <c r="B163" s="22" t="s">
        <v>178</v>
      </c>
      <c r="C163" s="27">
        <v>1</v>
      </c>
      <c r="D163" s="52">
        <v>6838.17</v>
      </c>
      <c r="E163" s="52">
        <v>0</v>
      </c>
      <c r="F163" s="29">
        <v>3</v>
      </c>
    </row>
    <row r="164" spans="1:6" x14ac:dyDescent="0.25">
      <c r="A164" s="125"/>
      <c r="B164" s="22" t="s">
        <v>165</v>
      </c>
      <c r="C164" s="27" t="s">
        <v>406</v>
      </c>
      <c r="D164" s="52">
        <v>4847.18</v>
      </c>
      <c r="E164" s="52">
        <v>0</v>
      </c>
      <c r="F164" s="29">
        <v>2</v>
      </c>
    </row>
    <row r="165" spans="1:6" x14ac:dyDescent="0.25">
      <c r="A165" s="125"/>
      <c r="B165" s="22" t="s">
        <v>164</v>
      </c>
      <c r="C165" s="27" t="s">
        <v>338</v>
      </c>
      <c r="D165" s="52">
        <v>7464.41</v>
      </c>
      <c r="E165" s="52">
        <v>0</v>
      </c>
      <c r="F165" s="29">
        <v>3</v>
      </c>
    </row>
    <row r="166" spans="1:6" x14ac:dyDescent="0.25">
      <c r="A166" s="125"/>
      <c r="B166" s="22" t="s">
        <v>161</v>
      </c>
      <c r="C166" s="27" t="s">
        <v>405</v>
      </c>
      <c r="D166" s="52">
        <v>4865.72</v>
      </c>
      <c r="E166" s="52">
        <v>0</v>
      </c>
      <c r="F166" s="29">
        <v>1</v>
      </c>
    </row>
    <row r="167" spans="1:6" x14ac:dyDescent="0.25">
      <c r="A167" s="125"/>
      <c r="B167" s="22" t="s">
        <v>48</v>
      </c>
      <c r="C167" s="44" t="s">
        <v>407</v>
      </c>
      <c r="D167" s="52">
        <v>8487.2000000000007</v>
      </c>
      <c r="E167" s="52">
        <v>0</v>
      </c>
      <c r="F167" s="29">
        <v>1</v>
      </c>
    </row>
    <row r="168" spans="1:6" x14ac:dyDescent="0.25">
      <c r="A168" s="125"/>
      <c r="B168" s="22" t="s">
        <v>29</v>
      </c>
      <c r="C168" s="26" t="s">
        <v>338</v>
      </c>
      <c r="D168" s="52">
        <v>7464.41</v>
      </c>
      <c r="E168" s="52">
        <v>0</v>
      </c>
      <c r="F168" s="55">
        <v>6</v>
      </c>
    </row>
    <row r="169" spans="1:6" x14ac:dyDescent="0.25">
      <c r="A169" s="125"/>
      <c r="B169" s="22" t="s">
        <v>112</v>
      </c>
      <c r="C169" s="27" t="s">
        <v>408</v>
      </c>
      <c r="D169" s="52">
        <v>6550.8</v>
      </c>
      <c r="E169" s="52">
        <v>0</v>
      </c>
      <c r="F169" s="29">
        <v>1</v>
      </c>
    </row>
    <row r="170" spans="1:6" ht="15.75" thickBot="1" x14ac:dyDescent="0.3">
      <c r="A170" s="125"/>
      <c r="B170" s="22" t="s">
        <v>170</v>
      </c>
      <c r="C170" s="27" t="s">
        <v>409</v>
      </c>
      <c r="D170" s="52">
        <v>6800.06</v>
      </c>
      <c r="E170" s="52">
        <v>0</v>
      </c>
      <c r="F170" s="53">
        <v>2</v>
      </c>
    </row>
    <row r="171" spans="1:6" ht="15.75" thickBot="1" x14ac:dyDescent="0.3">
      <c r="A171" s="19"/>
      <c r="C171" s="20"/>
      <c r="E171" s="20" t="s">
        <v>30</v>
      </c>
      <c r="F171" s="60">
        <f>SUM(F129:F170)</f>
        <v>74</v>
      </c>
    </row>
    <row r="172" spans="1:6" x14ac:dyDescent="0.25">
      <c r="A172" s="125" t="s">
        <v>185</v>
      </c>
      <c r="B172" s="21" t="s">
        <v>206</v>
      </c>
      <c r="C172" s="27" t="s">
        <v>410</v>
      </c>
      <c r="D172" s="52">
        <v>15705.44</v>
      </c>
      <c r="E172" s="52">
        <v>0</v>
      </c>
      <c r="F172" s="28">
        <v>1</v>
      </c>
    </row>
    <row r="173" spans="1:6" x14ac:dyDescent="0.25">
      <c r="A173" s="125"/>
      <c r="B173" s="21" t="s">
        <v>203</v>
      </c>
      <c r="C173" s="27" t="s">
        <v>411</v>
      </c>
      <c r="D173" s="52">
        <v>8096.83</v>
      </c>
      <c r="E173" s="52">
        <v>0</v>
      </c>
      <c r="F173" s="29">
        <v>2</v>
      </c>
    </row>
    <row r="174" spans="1:6" x14ac:dyDescent="0.25">
      <c r="A174" s="125"/>
      <c r="B174" s="21" t="s">
        <v>197</v>
      </c>
      <c r="C174" s="27" t="s">
        <v>381</v>
      </c>
      <c r="D174" s="52">
        <v>7918.64</v>
      </c>
      <c r="E174" s="52">
        <v>0</v>
      </c>
      <c r="F174" s="29">
        <v>3</v>
      </c>
    </row>
    <row r="175" spans="1:6" x14ac:dyDescent="0.25">
      <c r="A175" s="125"/>
      <c r="B175" s="21" t="s">
        <v>209</v>
      </c>
      <c r="C175" s="27" t="s">
        <v>410</v>
      </c>
      <c r="D175" s="52">
        <v>15705.44</v>
      </c>
      <c r="E175" s="52">
        <v>0</v>
      </c>
      <c r="F175" s="29">
        <v>1</v>
      </c>
    </row>
    <row r="176" spans="1:6" x14ac:dyDescent="0.25">
      <c r="A176" s="125"/>
      <c r="B176" s="21" t="s">
        <v>217</v>
      </c>
      <c r="C176" s="27" t="s">
        <v>412</v>
      </c>
      <c r="D176" s="52">
        <v>10436.99</v>
      </c>
      <c r="E176" s="52">
        <v>0</v>
      </c>
      <c r="F176" s="29">
        <v>0</v>
      </c>
    </row>
    <row r="177" spans="1:6" x14ac:dyDescent="0.25">
      <c r="A177" s="125"/>
      <c r="B177" s="21" t="s">
        <v>208</v>
      </c>
      <c r="C177" s="27">
        <v>11</v>
      </c>
      <c r="D177" s="52">
        <v>10855.17</v>
      </c>
      <c r="E177" s="52">
        <v>0</v>
      </c>
      <c r="F177" s="29">
        <v>1</v>
      </c>
    </row>
    <row r="178" spans="1:6" x14ac:dyDescent="0.25">
      <c r="A178" s="125"/>
      <c r="B178" s="21" t="s">
        <v>211</v>
      </c>
      <c r="C178" s="27" t="s">
        <v>410</v>
      </c>
      <c r="D178" s="52">
        <v>15705.44</v>
      </c>
      <c r="E178" s="52">
        <v>0</v>
      </c>
      <c r="F178" s="29">
        <v>2</v>
      </c>
    </row>
    <row r="179" spans="1:6" x14ac:dyDescent="0.25">
      <c r="A179" s="125"/>
      <c r="B179" s="21" t="s">
        <v>220</v>
      </c>
      <c r="C179" s="27" t="s">
        <v>358</v>
      </c>
      <c r="D179" s="61">
        <v>12135</v>
      </c>
      <c r="E179" s="52">
        <v>0</v>
      </c>
      <c r="F179" s="29">
        <v>1</v>
      </c>
    </row>
    <row r="180" spans="1:6" x14ac:dyDescent="0.25">
      <c r="A180" s="125"/>
      <c r="B180" s="21" t="s">
        <v>186</v>
      </c>
      <c r="C180" s="27">
        <v>21</v>
      </c>
      <c r="D180" s="52">
        <v>30407.66</v>
      </c>
      <c r="E180" s="52">
        <v>0</v>
      </c>
      <c r="F180" s="29">
        <v>1</v>
      </c>
    </row>
    <row r="181" spans="1:6" x14ac:dyDescent="0.25">
      <c r="A181" s="125"/>
      <c r="B181" s="21" t="s">
        <v>200</v>
      </c>
      <c r="C181" s="27" t="s">
        <v>413</v>
      </c>
      <c r="D181" s="52">
        <v>15100.83</v>
      </c>
      <c r="E181" s="52">
        <v>0</v>
      </c>
      <c r="F181" s="29">
        <v>1</v>
      </c>
    </row>
    <row r="182" spans="1:6" x14ac:dyDescent="0.25">
      <c r="A182" s="125"/>
      <c r="B182" s="21" t="s">
        <v>205</v>
      </c>
      <c r="C182" s="26" t="s">
        <v>413</v>
      </c>
      <c r="D182" s="52">
        <v>15100.83</v>
      </c>
      <c r="E182" s="52">
        <v>0</v>
      </c>
      <c r="F182" s="29">
        <v>2</v>
      </c>
    </row>
    <row r="183" spans="1:6" x14ac:dyDescent="0.25">
      <c r="A183" s="125"/>
      <c r="B183" s="21" t="s">
        <v>189</v>
      </c>
      <c r="C183" s="27" t="s">
        <v>343</v>
      </c>
      <c r="D183" s="52">
        <v>23857.89</v>
      </c>
      <c r="E183" s="52">
        <v>0</v>
      </c>
      <c r="F183" s="29">
        <v>1</v>
      </c>
    </row>
    <row r="184" spans="1:6" x14ac:dyDescent="0.25">
      <c r="A184" s="125"/>
      <c r="B184" s="21" t="s">
        <v>198</v>
      </c>
      <c r="C184" s="27" t="s">
        <v>352</v>
      </c>
      <c r="D184" s="52">
        <v>26758.37</v>
      </c>
      <c r="E184" s="52">
        <v>0</v>
      </c>
      <c r="F184" s="29">
        <v>1</v>
      </c>
    </row>
    <row r="185" spans="1:6" x14ac:dyDescent="0.25">
      <c r="A185" s="125"/>
      <c r="B185" s="21" t="s">
        <v>210</v>
      </c>
      <c r="C185" s="27" t="s">
        <v>343</v>
      </c>
      <c r="D185" s="52">
        <v>23857.89</v>
      </c>
      <c r="E185" s="52">
        <v>0</v>
      </c>
      <c r="F185" s="29">
        <v>1</v>
      </c>
    </row>
    <row r="186" spans="1:6" x14ac:dyDescent="0.25">
      <c r="A186" s="125"/>
      <c r="B186" s="21" t="s">
        <v>187</v>
      </c>
      <c r="C186" s="26" t="s">
        <v>410</v>
      </c>
      <c r="D186" s="52">
        <v>15705.44</v>
      </c>
      <c r="E186" s="52">
        <v>0</v>
      </c>
      <c r="F186" s="29">
        <v>1</v>
      </c>
    </row>
    <row r="187" spans="1:6" x14ac:dyDescent="0.25">
      <c r="A187" s="125"/>
      <c r="B187" s="21" t="s">
        <v>202</v>
      </c>
      <c r="C187" s="27" t="s">
        <v>414</v>
      </c>
      <c r="D187" s="52">
        <v>19056.03</v>
      </c>
      <c r="E187" s="52">
        <v>0</v>
      </c>
      <c r="F187" s="29">
        <v>1</v>
      </c>
    </row>
    <row r="188" spans="1:6" x14ac:dyDescent="0.25">
      <c r="A188" s="125"/>
      <c r="B188" s="21" t="s">
        <v>219</v>
      </c>
      <c r="C188" s="40" t="s">
        <v>415</v>
      </c>
      <c r="D188" s="52">
        <v>13818.48</v>
      </c>
      <c r="E188" s="52">
        <v>0</v>
      </c>
      <c r="F188" s="29">
        <v>1</v>
      </c>
    </row>
    <row r="189" spans="1:6" x14ac:dyDescent="0.25">
      <c r="A189" s="125"/>
      <c r="B189" s="21" t="s">
        <v>191</v>
      </c>
      <c r="C189" s="27" t="s">
        <v>410</v>
      </c>
      <c r="D189" s="52">
        <v>15705.44</v>
      </c>
      <c r="E189" s="52">
        <v>0</v>
      </c>
      <c r="F189" s="29">
        <v>1</v>
      </c>
    </row>
    <row r="190" spans="1:6" x14ac:dyDescent="0.25">
      <c r="A190" s="125"/>
      <c r="B190" s="21" t="s">
        <v>192</v>
      </c>
      <c r="C190" s="27">
        <v>11</v>
      </c>
      <c r="D190" s="52">
        <v>10855.17</v>
      </c>
      <c r="E190" s="52">
        <v>0</v>
      </c>
      <c r="F190" s="29">
        <v>2</v>
      </c>
    </row>
    <row r="191" spans="1:6" x14ac:dyDescent="0.25">
      <c r="A191" s="125"/>
      <c r="B191" s="21" t="s">
        <v>190</v>
      </c>
      <c r="C191" s="27">
        <v>18</v>
      </c>
      <c r="D191" s="52">
        <v>21892.65</v>
      </c>
      <c r="E191" s="52">
        <v>0</v>
      </c>
      <c r="F191" s="29">
        <v>1</v>
      </c>
    </row>
    <row r="192" spans="1:6" x14ac:dyDescent="0.25">
      <c r="A192" s="125"/>
      <c r="B192" s="21" t="s">
        <v>218</v>
      </c>
      <c r="C192" s="27" t="s">
        <v>416</v>
      </c>
      <c r="D192" s="52">
        <v>16844.62</v>
      </c>
      <c r="E192" s="52">
        <v>0</v>
      </c>
      <c r="F192" s="29">
        <v>1</v>
      </c>
    </row>
    <row r="193" spans="1:6" x14ac:dyDescent="0.25">
      <c r="A193" s="125"/>
      <c r="B193" s="21" t="s">
        <v>194</v>
      </c>
      <c r="C193" s="27" t="s">
        <v>346</v>
      </c>
      <c r="D193" s="52">
        <v>16533.560000000001</v>
      </c>
      <c r="E193" s="52">
        <v>0</v>
      </c>
      <c r="F193" s="29">
        <v>1</v>
      </c>
    </row>
    <row r="194" spans="1:6" x14ac:dyDescent="0.25">
      <c r="A194" s="125"/>
      <c r="B194" s="21" t="s">
        <v>199</v>
      </c>
      <c r="C194" s="27" t="s">
        <v>396</v>
      </c>
      <c r="D194" s="52">
        <v>23946.47</v>
      </c>
      <c r="E194" s="52">
        <v>0</v>
      </c>
      <c r="F194" s="29">
        <v>1</v>
      </c>
    </row>
    <row r="195" spans="1:6" x14ac:dyDescent="0.25">
      <c r="A195" s="125"/>
      <c r="B195" s="21" t="s">
        <v>201</v>
      </c>
      <c r="C195" s="42" t="s">
        <v>396</v>
      </c>
      <c r="D195" s="52">
        <v>23946.47</v>
      </c>
      <c r="E195" s="52">
        <v>0</v>
      </c>
      <c r="F195" s="29">
        <v>1</v>
      </c>
    </row>
    <row r="196" spans="1:6" x14ac:dyDescent="0.25">
      <c r="A196" s="125"/>
      <c r="B196" s="21" t="s">
        <v>216</v>
      </c>
      <c r="C196" s="27" t="s">
        <v>410</v>
      </c>
      <c r="D196" s="52">
        <v>15705.44</v>
      </c>
      <c r="E196" s="52">
        <v>0</v>
      </c>
      <c r="F196" s="29">
        <v>1</v>
      </c>
    </row>
    <row r="197" spans="1:6" x14ac:dyDescent="0.25">
      <c r="A197" s="125"/>
      <c r="B197" s="21" t="s">
        <v>215</v>
      </c>
      <c r="C197" s="27" t="s">
        <v>351</v>
      </c>
      <c r="D197" s="52">
        <v>12164.300000000001</v>
      </c>
      <c r="E197" s="52">
        <v>0</v>
      </c>
      <c r="F197" s="29">
        <v>4</v>
      </c>
    </row>
    <row r="198" spans="1:6" x14ac:dyDescent="0.25">
      <c r="A198" s="125"/>
      <c r="B198" s="21" t="s">
        <v>212</v>
      </c>
      <c r="C198" s="27" t="s">
        <v>410</v>
      </c>
      <c r="D198" s="52">
        <v>15705.44</v>
      </c>
      <c r="E198" s="52">
        <v>0</v>
      </c>
      <c r="F198" s="29">
        <v>7</v>
      </c>
    </row>
    <row r="199" spans="1:6" x14ac:dyDescent="0.25">
      <c r="A199" s="125"/>
      <c r="B199" s="21" t="s">
        <v>213</v>
      </c>
      <c r="C199" s="27">
        <v>14</v>
      </c>
      <c r="D199" s="61">
        <v>13281</v>
      </c>
      <c r="E199" s="52">
        <v>0</v>
      </c>
      <c r="F199" s="29">
        <v>4</v>
      </c>
    </row>
    <row r="200" spans="1:6" x14ac:dyDescent="0.25">
      <c r="A200" s="125"/>
      <c r="B200" s="21" t="s">
        <v>214</v>
      </c>
      <c r="C200" s="27" t="s">
        <v>369</v>
      </c>
      <c r="D200" s="52">
        <v>12135.460000000001</v>
      </c>
      <c r="E200" s="52">
        <v>0</v>
      </c>
      <c r="F200" s="29">
        <v>6</v>
      </c>
    </row>
    <row r="201" spans="1:6" x14ac:dyDescent="0.25">
      <c r="A201" s="125"/>
      <c r="B201" s="21" t="s">
        <v>29</v>
      </c>
      <c r="C201" s="27" t="s">
        <v>349</v>
      </c>
      <c r="D201" s="52">
        <v>9859.16</v>
      </c>
      <c r="E201" s="52">
        <v>0</v>
      </c>
      <c r="F201" s="29">
        <v>1</v>
      </c>
    </row>
    <row r="202" spans="1:6" x14ac:dyDescent="0.25">
      <c r="A202" s="125"/>
      <c r="B202" s="21" t="s">
        <v>204</v>
      </c>
      <c r="C202" s="46" t="s">
        <v>417</v>
      </c>
      <c r="D202" s="61">
        <v>12069</v>
      </c>
      <c r="E202" s="52">
        <v>0</v>
      </c>
      <c r="F202" s="29">
        <v>6</v>
      </c>
    </row>
    <row r="203" spans="1:6" x14ac:dyDescent="0.25">
      <c r="A203" s="125"/>
      <c r="B203" s="21" t="s">
        <v>195</v>
      </c>
      <c r="C203" s="27" t="s">
        <v>351</v>
      </c>
      <c r="D203" s="52">
        <v>11315.58</v>
      </c>
      <c r="E203" s="52">
        <v>0</v>
      </c>
      <c r="F203" s="29">
        <v>1</v>
      </c>
    </row>
    <row r="204" spans="1:6" x14ac:dyDescent="0.25">
      <c r="A204" s="125"/>
      <c r="B204" s="21" t="s">
        <v>193</v>
      </c>
      <c r="C204" s="27" t="s">
        <v>418</v>
      </c>
      <c r="D204" s="52">
        <v>13153.1</v>
      </c>
      <c r="E204" s="52">
        <v>0</v>
      </c>
      <c r="F204" s="29">
        <v>1</v>
      </c>
    </row>
    <row r="205" spans="1:6" x14ac:dyDescent="0.25">
      <c r="A205" s="125"/>
      <c r="B205" s="21" t="s">
        <v>188</v>
      </c>
      <c r="C205" s="27">
        <v>11</v>
      </c>
      <c r="D205" s="52">
        <v>10855.17</v>
      </c>
      <c r="E205" s="52">
        <v>0</v>
      </c>
      <c r="F205" s="29">
        <v>1</v>
      </c>
    </row>
    <row r="206" spans="1:6" x14ac:dyDescent="0.25">
      <c r="A206" s="125"/>
      <c r="B206" s="21" t="s">
        <v>196</v>
      </c>
      <c r="C206" s="27" t="s">
        <v>419</v>
      </c>
      <c r="D206" s="52">
        <v>14474.59</v>
      </c>
      <c r="E206" s="52">
        <v>0</v>
      </c>
      <c r="F206" s="29">
        <v>1</v>
      </c>
    </row>
    <row r="207" spans="1:6" ht="15.75" thickBot="1" x14ac:dyDescent="0.3">
      <c r="A207" s="125"/>
      <c r="B207" s="21" t="s">
        <v>207</v>
      </c>
      <c r="C207" s="27" t="s">
        <v>419</v>
      </c>
      <c r="D207" s="52">
        <v>14474.59</v>
      </c>
      <c r="E207" s="52">
        <v>0</v>
      </c>
      <c r="F207" s="53">
        <v>1</v>
      </c>
    </row>
    <row r="208" spans="1:6" ht="15.75" thickBot="1" x14ac:dyDescent="0.3">
      <c r="A208" s="19"/>
      <c r="C208" s="20"/>
      <c r="E208" s="20" t="s">
        <v>30</v>
      </c>
      <c r="F208" s="54">
        <f>SUM(F172:F207)</f>
        <v>63</v>
      </c>
    </row>
    <row r="209" spans="1:6" x14ac:dyDescent="0.25">
      <c r="A209" s="125" t="s">
        <v>221</v>
      </c>
      <c r="B209" s="21" t="s">
        <v>222</v>
      </c>
      <c r="C209" s="47">
        <v>21</v>
      </c>
      <c r="D209" s="52">
        <v>30407.66</v>
      </c>
      <c r="E209" s="52">
        <v>0</v>
      </c>
      <c r="F209" s="28">
        <v>1</v>
      </c>
    </row>
    <row r="210" spans="1:6" x14ac:dyDescent="0.25">
      <c r="A210" s="125"/>
      <c r="B210" s="21" t="s">
        <v>223</v>
      </c>
      <c r="C210" s="48" t="s">
        <v>362</v>
      </c>
      <c r="D210" s="52">
        <v>17030.02</v>
      </c>
      <c r="E210" s="52">
        <v>0</v>
      </c>
      <c r="F210" s="29">
        <v>1</v>
      </c>
    </row>
    <row r="211" spans="1:6" x14ac:dyDescent="0.25">
      <c r="A211" s="125"/>
      <c r="B211" s="21" t="s">
        <v>224</v>
      </c>
      <c r="C211" s="25" t="s">
        <v>362</v>
      </c>
      <c r="D211" s="52">
        <v>16533.560000000001</v>
      </c>
      <c r="E211" s="52">
        <v>0</v>
      </c>
      <c r="F211" s="29">
        <v>1</v>
      </c>
    </row>
    <row r="212" spans="1:6" x14ac:dyDescent="0.25">
      <c r="A212" s="125"/>
      <c r="B212" s="21" t="s">
        <v>225</v>
      </c>
      <c r="C212" s="46" t="s">
        <v>362</v>
      </c>
      <c r="D212" s="52">
        <v>17030.02</v>
      </c>
      <c r="E212" s="52">
        <v>0</v>
      </c>
      <c r="F212" s="29">
        <v>1</v>
      </c>
    </row>
    <row r="213" spans="1:6" x14ac:dyDescent="0.25">
      <c r="A213" s="125"/>
      <c r="B213" s="21" t="s">
        <v>226</v>
      </c>
      <c r="C213" s="46" t="s">
        <v>420</v>
      </c>
      <c r="D213" s="52">
        <v>6833.02</v>
      </c>
      <c r="E213" s="52">
        <v>0</v>
      </c>
      <c r="F213" s="29">
        <v>1</v>
      </c>
    </row>
    <row r="214" spans="1:6" x14ac:dyDescent="0.25">
      <c r="A214" s="125"/>
      <c r="B214" s="21" t="s">
        <v>227</v>
      </c>
      <c r="C214" s="49" t="s">
        <v>421</v>
      </c>
      <c r="D214" s="52">
        <v>9113.44</v>
      </c>
      <c r="E214" s="52">
        <v>0</v>
      </c>
      <c r="F214" s="29">
        <v>2</v>
      </c>
    </row>
    <row r="215" spans="1:6" ht="15.75" thickBot="1" x14ac:dyDescent="0.3">
      <c r="A215" s="125"/>
      <c r="B215" s="21" t="s">
        <v>228</v>
      </c>
      <c r="C215" s="40" t="s">
        <v>353</v>
      </c>
      <c r="D215" s="52">
        <v>21710.34</v>
      </c>
      <c r="E215" s="52">
        <v>0</v>
      </c>
      <c r="F215" s="53">
        <v>1</v>
      </c>
    </row>
    <row r="216" spans="1:6" ht="15.75" thickBot="1" x14ac:dyDescent="0.3">
      <c r="A216" s="19"/>
      <c r="C216" s="20"/>
      <c r="E216" s="20" t="s">
        <v>30</v>
      </c>
      <c r="F216" s="54">
        <f>SUM(F209:F215)</f>
        <v>8</v>
      </c>
    </row>
    <row r="217" spans="1:6" x14ac:dyDescent="0.25">
      <c r="A217" s="126" t="s">
        <v>229</v>
      </c>
      <c r="B217" s="21" t="s">
        <v>237</v>
      </c>
      <c r="C217" s="26" t="s">
        <v>410</v>
      </c>
      <c r="D217" s="52">
        <v>15705.44</v>
      </c>
      <c r="E217" s="52">
        <v>0</v>
      </c>
      <c r="F217" s="28">
        <v>1</v>
      </c>
    </row>
    <row r="218" spans="1:6" x14ac:dyDescent="0.25">
      <c r="A218" s="126"/>
      <c r="B218" s="21" t="s">
        <v>239</v>
      </c>
      <c r="C218" s="26" t="s">
        <v>422</v>
      </c>
      <c r="D218" s="61">
        <v>10150</v>
      </c>
      <c r="E218" s="52">
        <v>0</v>
      </c>
      <c r="F218" s="29">
        <v>1</v>
      </c>
    </row>
    <row r="219" spans="1:6" x14ac:dyDescent="0.25">
      <c r="A219" s="126"/>
      <c r="B219" s="21" t="s">
        <v>73</v>
      </c>
      <c r="C219" s="27">
        <v>1</v>
      </c>
      <c r="D219" s="52">
        <v>6838.17</v>
      </c>
      <c r="E219" s="52">
        <v>0</v>
      </c>
      <c r="F219" s="29">
        <v>7</v>
      </c>
    </row>
    <row r="220" spans="1:6" x14ac:dyDescent="0.25">
      <c r="A220" s="126"/>
      <c r="B220" s="21" t="s">
        <v>231</v>
      </c>
      <c r="C220" s="26">
        <v>1</v>
      </c>
      <c r="D220" s="52">
        <v>6838.17</v>
      </c>
      <c r="E220" s="52">
        <v>0</v>
      </c>
      <c r="F220" s="29">
        <v>2</v>
      </c>
    </row>
    <row r="221" spans="1:6" x14ac:dyDescent="0.25">
      <c r="A221" s="126"/>
      <c r="B221" s="21" t="s">
        <v>242</v>
      </c>
      <c r="C221" s="27" t="s">
        <v>423</v>
      </c>
      <c r="D221" s="52">
        <v>10078.550000000001</v>
      </c>
      <c r="E221" s="52">
        <v>0</v>
      </c>
      <c r="F221" s="29">
        <v>1</v>
      </c>
    </row>
    <row r="222" spans="1:6" x14ac:dyDescent="0.25">
      <c r="A222" s="126"/>
      <c r="B222" s="21" t="s">
        <v>150</v>
      </c>
      <c r="C222" s="27" t="s">
        <v>351</v>
      </c>
      <c r="D222" s="52">
        <v>12163.27</v>
      </c>
      <c r="E222" s="52">
        <v>0</v>
      </c>
      <c r="F222" s="29">
        <v>3</v>
      </c>
    </row>
    <row r="223" spans="1:6" x14ac:dyDescent="0.25">
      <c r="A223" s="126"/>
      <c r="B223" s="21" t="s">
        <v>230</v>
      </c>
      <c r="C223" s="26">
        <v>21</v>
      </c>
      <c r="D223" s="52">
        <v>30407.66</v>
      </c>
      <c r="E223" s="52">
        <v>0</v>
      </c>
      <c r="F223" s="29">
        <v>1</v>
      </c>
    </row>
    <row r="224" spans="1:6" x14ac:dyDescent="0.25">
      <c r="A224" s="126"/>
      <c r="B224" s="21" t="s">
        <v>240</v>
      </c>
      <c r="C224" s="27" t="s">
        <v>343</v>
      </c>
      <c r="D224" s="52">
        <v>23857.89</v>
      </c>
      <c r="E224" s="52">
        <v>0</v>
      </c>
      <c r="F224" s="29">
        <v>1</v>
      </c>
    </row>
    <row r="225" spans="1:6" x14ac:dyDescent="0.25">
      <c r="A225" s="126"/>
      <c r="B225" s="21" t="s">
        <v>233</v>
      </c>
      <c r="C225" s="26" t="s">
        <v>424</v>
      </c>
      <c r="D225" s="52">
        <v>13379.7</v>
      </c>
      <c r="E225" s="52">
        <v>0</v>
      </c>
      <c r="F225" s="29">
        <v>1</v>
      </c>
    </row>
    <row r="226" spans="1:6" x14ac:dyDescent="0.25">
      <c r="A226" s="126"/>
      <c r="B226" s="21" t="s">
        <v>238</v>
      </c>
      <c r="C226" s="26" t="s">
        <v>424</v>
      </c>
      <c r="D226" s="52">
        <v>13379.7</v>
      </c>
      <c r="E226" s="52">
        <v>0</v>
      </c>
      <c r="F226" s="29">
        <v>1</v>
      </c>
    </row>
    <row r="227" spans="1:6" x14ac:dyDescent="0.25">
      <c r="A227" s="126"/>
      <c r="B227" s="21" t="s">
        <v>245</v>
      </c>
      <c r="C227" s="27">
        <v>7</v>
      </c>
      <c r="D227" s="52">
        <v>9045.4600000000009</v>
      </c>
      <c r="E227" s="52">
        <v>0</v>
      </c>
      <c r="F227" s="29">
        <v>4</v>
      </c>
    </row>
    <row r="228" spans="1:6" x14ac:dyDescent="0.25">
      <c r="A228" s="126"/>
      <c r="B228" s="21" t="s">
        <v>234</v>
      </c>
      <c r="C228" s="27">
        <v>1</v>
      </c>
      <c r="D228" s="52">
        <v>6838.17</v>
      </c>
      <c r="E228" s="52">
        <v>0</v>
      </c>
      <c r="F228" s="29">
        <v>15</v>
      </c>
    </row>
    <row r="229" spans="1:6" x14ac:dyDescent="0.25">
      <c r="A229" s="126"/>
      <c r="B229" s="21" t="s">
        <v>236</v>
      </c>
      <c r="C229" s="26">
        <v>17</v>
      </c>
      <c r="D229" s="52">
        <v>19728.62</v>
      </c>
      <c r="E229" s="52">
        <v>0</v>
      </c>
      <c r="F229" s="29">
        <v>1</v>
      </c>
    </row>
    <row r="230" spans="1:6" x14ac:dyDescent="0.25">
      <c r="A230" s="126"/>
      <c r="B230" s="21" t="s">
        <v>235</v>
      </c>
      <c r="C230" s="26" t="s">
        <v>362</v>
      </c>
      <c r="D230" s="52">
        <v>17030.02</v>
      </c>
      <c r="E230" s="52">
        <v>0</v>
      </c>
      <c r="F230" s="29">
        <v>1</v>
      </c>
    </row>
    <row r="231" spans="1:6" x14ac:dyDescent="0.25">
      <c r="A231" s="126"/>
      <c r="B231" s="21" t="s">
        <v>232</v>
      </c>
      <c r="C231" s="46" t="s">
        <v>380</v>
      </c>
      <c r="D231" s="52">
        <v>19308.38</v>
      </c>
      <c r="E231" s="52">
        <v>0</v>
      </c>
      <c r="F231" s="29">
        <v>1</v>
      </c>
    </row>
    <row r="232" spans="1:6" x14ac:dyDescent="0.25">
      <c r="A232" s="126"/>
      <c r="B232" s="21" t="s">
        <v>241</v>
      </c>
      <c r="C232" s="26" t="s">
        <v>425</v>
      </c>
      <c r="D232" s="61">
        <v>12800</v>
      </c>
      <c r="E232" s="52">
        <v>0</v>
      </c>
      <c r="F232" s="29">
        <v>6</v>
      </c>
    </row>
    <row r="233" spans="1:6" x14ac:dyDescent="0.25">
      <c r="A233" s="126"/>
      <c r="B233" s="21" t="s">
        <v>183</v>
      </c>
      <c r="C233" s="27">
        <v>7</v>
      </c>
      <c r="D233" s="52">
        <v>9045.4600000000009</v>
      </c>
      <c r="E233" s="52">
        <v>0</v>
      </c>
      <c r="F233" s="29">
        <v>1</v>
      </c>
    </row>
    <row r="234" spans="1:6" x14ac:dyDescent="0.25">
      <c r="A234" s="126"/>
      <c r="B234" s="21" t="s">
        <v>246</v>
      </c>
      <c r="C234" s="27">
        <v>7</v>
      </c>
      <c r="D234" s="52">
        <v>9045.4600000000009</v>
      </c>
      <c r="E234" s="52">
        <v>0</v>
      </c>
      <c r="F234" s="29">
        <v>1</v>
      </c>
    </row>
    <row r="235" spans="1:6" x14ac:dyDescent="0.25">
      <c r="A235" s="126"/>
      <c r="B235" s="21" t="s">
        <v>243</v>
      </c>
      <c r="C235" s="27" t="s">
        <v>350</v>
      </c>
      <c r="D235" s="52">
        <v>12123.1</v>
      </c>
      <c r="E235" s="52">
        <v>0</v>
      </c>
      <c r="F235" s="29">
        <v>1</v>
      </c>
    </row>
    <row r="236" spans="1:6" x14ac:dyDescent="0.25">
      <c r="A236" s="126"/>
      <c r="B236" s="21" t="s">
        <v>244</v>
      </c>
      <c r="C236" s="27">
        <v>11</v>
      </c>
      <c r="D236" s="52">
        <v>10855.17</v>
      </c>
      <c r="E236" s="52">
        <v>0</v>
      </c>
      <c r="F236" s="29">
        <v>1</v>
      </c>
    </row>
    <row r="237" spans="1:6" x14ac:dyDescent="0.25">
      <c r="A237" s="126"/>
      <c r="B237" s="21" t="s">
        <v>48</v>
      </c>
      <c r="C237" s="27">
        <v>2</v>
      </c>
      <c r="D237" s="52">
        <v>7525.18</v>
      </c>
      <c r="E237" s="52">
        <v>0</v>
      </c>
      <c r="F237" s="29">
        <v>2</v>
      </c>
    </row>
    <row r="238" spans="1:6" x14ac:dyDescent="0.25">
      <c r="A238" s="126"/>
      <c r="B238" s="21" t="s">
        <v>98</v>
      </c>
      <c r="C238" s="27" t="s">
        <v>423</v>
      </c>
      <c r="D238" s="52">
        <v>10078.550000000001</v>
      </c>
      <c r="E238" s="52">
        <v>0</v>
      </c>
      <c r="F238" s="29">
        <v>1</v>
      </c>
    </row>
    <row r="239" spans="1:6" x14ac:dyDescent="0.25">
      <c r="A239" s="126"/>
      <c r="B239" s="21" t="s">
        <v>248</v>
      </c>
      <c r="C239" s="27" t="s">
        <v>381</v>
      </c>
      <c r="D239" s="52">
        <v>7918.64</v>
      </c>
      <c r="E239" s="52">
        <v>0</v>
      </c>
      <c r="F239" s="29">
        <v>1</v>
      </c>
    </row>
    <row r="240" spans="1:6" ht="15.75" thickBot="1" x14ac:dyDescent="0.3">
      <c r="A240" s="126"/>
      <c r="B240" s="21" t="s">
        <v>247</v>
      </c>
      <c r="C240" s="27" t="s">
        <v>426</v>
      </c>
      <c r="D240" s="52">
        <v>8185.41</v>
      </c>
      <c r="E240" s="52">
        <v>0</v>
      </c>
      <c r="F240" s="53">
        <v>1</v>
      </c>
    </row>
    <row r="241" spans="1:6" ht="15.75" thickBot="1" x14ac:dyDescent="0.3">
      <c r="A241" s="19"/>
      <c r="C241" s="20"/>
      <c r="E241" s="20" t="s">
        <v>30</v>
      </c>
      <c r="F241" s="54">
        <f>SUM(F217:F240)</f>
        <v>56</v>
      </c>
    </row>
    <row r="242" spans="1:6" x14ac:dyDescent="0.25">
      <c r="A242" s="125" t="s">
        <v>249</v>
      </c>
      <c r="B242" s="21" t="s">
        <v>289</v>
      </c>
      <c r="C242" s="27">
        <v>14</v>
      </c>
      <c r="D242" s="52">
        <v>13679.43</v>
      </c>
      <c r="E242" s="52">
        <v>0</v>
      </c>
      <c r="F242" s="28">
        <v>3</v>
      </c>
    </row>
    <row r="243" spans="1:6" x14ac:dyDescent="0.25">
      <c r="A243" s="125"/>
      <c r="B243" s="21" t="s">
        <v>253</v>
      </c>
      <c r="C243" s="27">
        <v>11</v>
      </c>
      <c r="D243" s="52">
        <v>10855.17</v>
      </c>
      <c r="E243" s="52">
        <v>0</v>
      </c>
      <c r="F243" s="29">
        <v>1</v>
      </c>
    </row>
    <row r="244" spans="1:6" x14ac:dyDescent="0.25">
      <c r="A244" s="125"/>
      <c r="B244" s="21" t="s">
        <v>284</v>
      </c>
      <c r="C244" s="27" t="s">
        <v>430</v>
      </c>
      <c r="D244" s="52">
        <v>6639.38</v>
      </c>
      <c r="E244" s="52">
        <v>0</v>
      </c>
      <c r="F244" s="29">
        <v>3</v>
      </c>
    </row>
    <row r="245" spans="1:6" x14ac:dyDescent="0.25">
      <c r="A245" s="125"/>
      <c r="B245" s="21" t="s">
        <v>283</v>
      </c>
      <c r="C245" s="27">
        <v>1</v>
      </c>
      <c r="D245" s="52">
        <v>6838.17</v>
      </c>
      <c r="E245" s="52">
        <v>0</v>
      </c>
      <c r="F245" s="29">
        <v>3</v>
      </c>
    </row>
    <row r="246" spans="1:6" x14ac:dyDescent="0.25">
      <c r="A246" s="125"/>
      <c r="B246" s="21" t="s">
        <v>285</v>
      </c>
      <c r="C246" s="27">
        <v>1</v>
      </c>
      <c r="D246" s="52">
        <v>6838.17</v>
      </c>
      <c r="E246" s="52">
        <v>0</v>
      </c>
      <c r="F246" s="29">
        <v>6</v>
      </c>
    </row>
    <row r="247" spans="1:6" x14ac:dyDescent="0.25">
      <c r="A247" s="125"/>
      <c r="B247" s="21" t="s">
        <v>308</v>
      </c>
      <c r="C247" s="44">
        <v>10</v>
      </c>
      <c r="D247" s="52">
        <v>10254.68</v>
      </c>
      <c r="E247" s="52">
        <v>0</v>
      </c>
      <c r="F247" s="29">
        <v>1</v>
      </c>
    </row>
    <row r="248" spans="1:6" x14ac:dyDescent="0.25">
      <c r="A248" s="125"/>
      <c r="B248" s="21" t="s">
        <v>73</v>
      </c>
      <c r="C248" s="44" t="s">
        <v>350</v>
      </c>
      <c r="D248" s="52">
        <v>12026.28</v>
      </c>
      <c r="E248" s="52">
        <v>0</v>
      </c>
      <c r="F248" s="29">
        <v>1</v>
      </c>
    </row>
    <row r="249" spans="1:6" x14ac:dyDescent="0.25">
      <c r="A249" s="125"/>
      <c r="B249" s="21" t="s">
        <v>262</v>
      </c>
      <c r="C249" s="44" t="s">
        <v>400</v>
      </c>
      <c r="D249" s="52">
        <v>8793.11</v>
      </c>
      <c r="E249" s="52">
        <v>0</v>
      </c>
      <c r="F249" s="29">
        <v>2</v>
      </c>
    </row>
    <row r="250" spans="1:6" x14ac:dyDescent="0.25">
      <c r="A250" s="125"/>
      <c r="B250" s="21" t="s">
        <v>280</v>
      </c>
      <c r="C250" s="44" t="s">
        <v>381</v>
      </c>
      <c r="D250" s="52">
        <v>7918.64</v>
      </c>
      <c r="E250" s="52">
        <v>0</v>
      </c>
      <c r="F250" s="29">
        <v>6</v>
      </c>
    </row>
    <row r="251" spans="1:6" x14ac:dyDescent="0.25">
      <c r="A251" s="125"/>
      <c r="B251" s="21" t="s">
        <v>281</v>
      </c>
      <c r="C251" s="44">
        <v>10</v>
      </c>
      <c r="D251" s="52">
        <v>10254.68</v>
      </c>
      <c r="E251" s="52">
        <v>0</v>
      </c>
      <c r="F251" s="29">
        <v>2</v>
      </c>
    </row>
    <row r="252" spans="1:6" x14ac:dyDescent="0.25">
      <c r="A252" s="125"/>
      <c r="B252" s="21" t="s">
        <v>320</v>
      </c>
      <c r="C252" s="27">
        <v>1</v>
      </c>
      <c r="D252" s="52">
        <v>6838.17</v>
      </c>
      <c r="E252" s="52">
        <v>0</v>
      </c>
      <c r="F252" s="29">
        <v>3</v>
      </c>
    </row>
    <row r="253" spans="1:6" x14ac:dyDescent="0.25">
      <c r="A253" s="125"/>
      <c r="B253" s="21" t="s">
        <v>290</v>
      </c>
      <c r="C253" s="27" t="s">
        <v>431</v>
      </c>
      <c r="D253" s="52">
        <v>8244.1200000000008</v>
      </c>
      <c r="E253" s="52">
        <v>0</v>
      </c>
      <c r="F253" s="29">
        <v>1</v>
      </c>
    </row>
    <row r="254" spans="1:6" x14ac:dyDescent="0.25">
      <c r="A254" s="125"/>
      <c r="B254" s="21" t="s">
        <v>322</v>
      </c>
      <c r="C254" s="27" t="s">
        <v>367</v>
      </c>
      <c r="D254" s="52">
        <v>6585.8200000000006</v>
      </c>
      <c r="E254" s="52">
        <v>0</v>
      </c>
      <c r="F254" s="29">
        <v>1</v>
      </c>
    </row>
    <row r="255" spans="1:6" x14ac:dyDescent="0.25">
      <c r="A255" s="125"/>
      <c r="B255" s="21" t="s">
        <v>260</v>
      </c>
      <c r="C255" s="27">
        <v>1</v>
      </c>
      <c r="D255" s="52">
        <v>6838.17</v>
      </c>
      <c r="E255" s="52">
        <v>0</v>
      </c>
      <c r="F255" s="29">
        <v>1</v>
      </c>
    </row>
    <row r="256" spans="1:6" x14ac:dyDescent="0.25">
      <c r="A256" s="125"/>
      <c r="B256" s="21" t="s">
        <v>264</v>
      </c>
      <c r="C256" s="44">
        <v>7</v>
      </c>
      <c r="D256" s="52">
        <v>9045.4600000000009</v>
      </c>
      <c r="E256" s="52">
        <v>0</v>
      </c>
      <c r="F256" s="29">
        <v>2</v>
      </c>
    </row>
    <row r="257" spans="1:6" x14ac:dyDescent="0.25">
      <c r="A257" s="125"/>
      <c r="B257" s="21" t="s">
        <v>292</v>
      </c>
      <c r="C257" s="44">
        <v>10</v>
      </c>
      <c r="D257" s="52">
        <v>10254.68</v>
      </c>
      <c r="E257" s="52">
        <v>0</v>
      </c>
      <c r="F257" s="29">
        <v>2</v>
      </c>
    </row>
    <row r="258" spans="1:6" x14ac:dyDescent="0.25">
      <c r="A258" s="125"/>
      <c r="B258" s="21" t="s">
        <v>250</v>
      </c>
      <c r="C258" s="27">
        <v>21</v>
      </c>
      <c r="D258" s="52">
        <v>30407.66</v>
      </c>
      <c r="E258" s="52">
        <v>0</v>
      </c>
      <c r="F258" s="29">
        <v>1</v>
      </c>
    </row>
    <row r="259" spans="1:6" x14ac:dyDescent="0.25">
      <c r="A259" s="125"/>
      <c r="B259" s="21" t="s">
        <v>316</v>
      </c>
      <c r="C259" s="27">
        <v>11</v>
      </c>
      <c r="D259" s="52">
        <v>10855.17</v>
      </c>
      <c r="E259" s="52">
        <v>0</v>
      </c>
      <c r="F259" s="29">
        <v>2</v>
      </c>
    </row>
    <row r="260" spans="1:6" x14ac:dyDescent="0.25">
      <c r="A260" s="125"/>
      <c r="B260" s="21" t="s">
        <v>319</v>
      </c>
      <c r="C260" s="27">
        <v>8</v>
      </c>
      <c r="D260" s="52">
        <v>9446.130000000001</v>
      </c>
      <c r="E260" s="52">
        <v>0</v>
      </c>
      <c r="F260" s="29">
        <v>2</v>
      </c>
    </row>
    <row r="261" spans="1:6" x14ac:dyDescent="0.25">
      <c r="A261" s="125"/>
      <c r="B261" s="21" t="s">
        <v>286</v>
      </c>
      <c r="C261" s="27" t="s">
        <v>343</v>
      </c>
      <c r="D261" s="52">
        <v>23857.89</v>
      </c>
      <c r="E261" s="52">
        <v>0</v>
      </c>
      <c r="F261" s="29">
        <v>1</v>
      </c>
    </row>
    <row r="262" spans="1:6" x14ac:dyDescent="0.25">
      <c r="A262" s="125"/>
      <c r="B262" s="21" t="s">
        <v>69</v>
      </c>
      <c r="C262" s="27" t="s">
        <v>432</v>
      </c>
      <c r="D262" s="52">
        <v>9801.48</v>
      </c>
      <c r="E262" s="52">
        <v>0</v>
      </c>
      <c r="F262" s="29">
        <v>1</v>
      </c>
    </row>
    <row r="263" spans="1:6" x14ac:dyDescent="0.25">
      <c r="A263" s="125"/>
      <c r="B263" s="21" t="s">
        <v>258</v>
      </c>
      <c r="C263" s="27" t="s">
        <v>433</v>
      </c>
      <c r="D263" s="52">
        <v>10666.68</v>
      </c>
      <c r="E263" s="52">
        <v>0</v>
      </c>
      <c r="F263" s="29">
        <v>3</v>
      </c>
    </row>
    <row r="264" spans="1:6" x14ac:dyDescent="0.25">
      <c r="A264" s="125"/>
      <c r="B264" s="21" t="s">
        <v>282</v>
      </c>
      <c r="C264" s="27" t="s">
        <v>366</v>
      </c>
      <c r="D264" s="52">
        <v>9731.44</v>
      </c>
      <c r="E264" s="52">
        <v>0</v>
      </c>
      <c r="F264" s="29">
        <v>1</v>
      </c>
    </row>
    <row r="265" spans="1:6" x14ac:dyDescent="0.25">
      <c r="A265" s="125"/>
      <c r="B265" s="21" t="s">
        <v>311</v>
      </c>
      <c r="C265" s="27" t="s">
        <v>434</v>
      </c>
      <c r="D265" s="52">
        <v>9940.5300000000007</v>
      </c>
      <c r="E265" s="52">
        <v>0</v>
      </c>
      <c r="F265" s="29">
        <v>1</v>
      </c>
    </row>
    <row r="266" spans="1:6" x14ac:dyDescent="0.25">
      <c r="A266" s="125"/>
      <c r="B266" s="21" t="s">
        <v>288</v>
      </c>
      <c r="C266" s="27" t="s">
        <v>435</v>
      </c>
      <c r="D266" s="52">
        <v>17572.830000000002</v>
      </c>
      <c r="E266" s="52">
        <v>0</v>
      </c>
      <c r="F266" s="29">
        <v>1</v>
      </c>
    </row>
    <row r="267" spans="1:6" x14ac:dyDescent="0.25">
      <c r="A267" s="125"/>
      <c r="B267" s="21" t="s">
        <v>291</v>
      </c>
      <c r="C267" s="27">
        <v>11</v>
      </c>
      <c r="D267" s="52">
        <v>10855.17</v>
      </c>
      <c r="E267" s="52">
        <v>0</v>
      </c>
      <c r="F267" s="29">
        <v>5</v>
      </c>
    </row>
    <row r="268" spans="1:6" x14ac:dyDescent="0.25">
      <c r="A268" s="125"/>
      <c r="B268" s="21" t="s">
        <v>259</v>
      </c>
      <c r="C268" s="27">
        <v>14</v>
      </c>
      <c r="D268" s="52">
        <v>13679.43</v>
      </c>
      <c r="E268" s="52">
        <v>0</v>
      </c>
      <c r="F268" s="29">
        <v>1</v>
      </c>
    </row>
    <row r="269" spans="1:6" x14ac:dyDescent="0.25">
      <c r="A269" s="125"/>
      <c r="B269" s="21" t="s">
        <v>321</v>
      </c>
      <c r="C269" s="27" t="s">
        <v>345</v>
      </c>
      <c r="D269" s="52">
        <v>14596.130000000001</v>
      </c>
      <c r="E269" s="52">
        <v>0</v>
      </c>
      <c r="F269" s="29">
        <v>1</v>
      </c>
    </row>
    <row r="270" spans="1:6" x14ac:dyDescent="0.25">
      <c r="A270" s="125"/>
      <c r="B270" s="21" t="s">
        <v>270</v>
      </c>
      <c r="C270" s="27" t="s">
        <v>412</v>
      </c>
      <c r="D270" s="52">
        <v>10436.99</v>
      </c>
      <c r="E270" s="52">
        <v>0</v>
      </c>
      <c r="F270" s="29">
        <v>1</v>
      </c>
    </row>
    <row r="271" spans="1:6" x14ac:dyDescent="0.25">
      <c r="A271" s="125"/>
      <c r="B271" s="21" t="s">
        <v>287</v>
      </c>
      <c r="C271" s="27" t="s">
        <v>413</v>
      </c>
      <c r="D271" s="52">
        <v>15100.83</v>
      </c>
      <c r="E271" s="52">
        <v>0</v>
      </c>
      <c r="F271" s="29">
        <v>1</v>
      </c>
    </row>
    <row r="272" spans="1:6" x14ac:dyDescent="0.25">
      <c r="A272" s="125"/>
      <c r="B272" s="21" t="s">
        <v>261</v>
      </c>
      <c r="C272" s="27" t="s">
        <v>369</v>
      </c>
      <c r="D272" s="52">
        <v>11784.23</v>
      </c>
      <c r="E272" s="52">
        <v>0</v>
      </c>
      <c r="F272" s="29">
        <v>1</v>
      </c>
    </row>
    <row r="273" spans="1:6" x14ac:dyDescent="0.25">
      <c r="A273" s="125"/>
      <c r="B273" s="21" t="s">
        <v>257</v>
      </c>
      <c r="C273" s="27" t="s">
        <v>436</v>
      </c>
      <c r="D273" s="52">
        <v>18813.98</v>
      </c>
      <c r="E273" s="52">
        <v>0</v>
      </c>
      <c r="F273" s="29">
        <v>1</v>
      </c>
    </row>
    <row r="274" spans="1:6" x14ac:dyDescent="0.25">
      <c r="A274" s="125"/>
      <c r="B274" s="21" t="s">
        <v>265</v>
      </c>
      <c r="C274" s="44" t="s">
        <v>437</v>
      </c>
      <c r="D274" s="52">
        <v>6583.76</v>
      </c>
      <c r="E274" s="52">
        <v>0</v>
      </c>
      <c r="F274" s="29">
        <v>11</v>
      </c>
    </row>
    <row r="275" spans="1:6" x14ac:dyDescent="0.25">
      <c r="A275" s="125"/>
      <c r="B275" s="21" t="s">
        <v>268</v>
      </c>
      <c r="C275" s="27">
        <v>1</v>
      </c>
      <c r="D275" s="52">
        <v>6838.17</v>
      </c>
      <c r="E275" s="52">
        <v>0</v>
      </c>
      <c r="F275" s="29">
        <v>1</v>
      </c>
    </row>
    <row r="276" spans="1:6" x14ac:dyDescent="0.25">
      <c r="A276" s="125"/>
      <c r="B276" s="21" t="s">
        <v>315</v>
      </c>
      <c r="C276" s="44" t="s">
        <v>438</v>
      </c>
      <c r="D276" s="52">
        <v>11199.19</v>
      </c>
      <c r="E276" s="52">
        <v>0</v>
      </c>
      <c r="F276" s="29">
        <v>1</v>
      </c>
    </row>
    <row r="277" spans="1:6" x14ac:dyDescent="0.25">
      <c r="A277" s="125"/>
      <c r="B277" s="21" t="s">
        <v>314</v>
      </c>
      <c r="C277" s="27" t="s">
        <v>351</v>
      </c>
      <c r="D277" s="52">
        <v>12162.24</v>
      </c>
      <c r="E277" s="52">
        <v>0</v>
      </c>
      <c r="F277" s="29">
        <v>4</v>
      </c>
    </row>
    <row r="278" spans="1:6" x14ac:dyDescent="0.25">
      <c r="A278" s="125"/>
      <c r="B278" s="21" t="s">
        <v>304</v>
      </c>
      <c r="C278" s="27" t="s">
        <v>381</v>
      </c>
      <c r="D278" s="52">
        <v>7918.64</v>
      </c>
      <c r="E278" s="52">
        <v>0</v>
      </c>
      <c r="F278" s="29">
        <v>21</v>
      </c>
    </row>
    <row r="279" spans="1:6" x14ac:dyDescent="0.25">
      <c r="A279" s="125"/>
      <c r="B279" s="21" t="s">
        <v>100</v>
      </c>
      <c r="C279" s="27">
        <v>1</v>
      </c>
      <c r="D279" s="52">
        <v>6838.17</v>
      </c>
      <c r="E279" s="52">
        <v>0</v>
      </c>
      <c r="F279" s="29">
        <v>8</v>
      </c>
    </row>
    <row r="280" spans="1:6" x14ac:dyDescent="0.25">
      <c r="A280" s="125"/>
      <c r="B280" s="21" t="s">
        <v>302</v>
      </c>
      <c r="C280" s="27" t="s">
        <v>409</v>
      </c>
      <c r="D280" s="52">
        <v>6800.06</v>
      </c>
      <c r="E280" s="52">
        <v>0</v>
      </c>
      <c r="F280" s="29">
        <v>13</v>
      </c>
    </row>
    <row r="281" spans="1:6" x14ac:dyDescent="0.25">
      <c r="A281" s="125"/>
      <c r="B281" s="21" t="s">
        <v>102</v>
      </c>
      <c r="C281" s="27">
        <v>1</v>
      </c>
      <c r="D281" s="52">
        <v>6838.17</v>
      </c>
      <c r="E281" s="52">
        <v>0</v>
      </c>
      <c r="F281" s="29">
        <v>2</v>
      </c>
    </row>
    <row r="282" spans="1:6" x14ac:dyDescent="0.25">
      <c r="A282" s="125"/>
      <c r="B282" s="21" t="s">
        <v>256</v>
      </c>
      <c r="C282" s="27">
        <v>20</v>
      </c>
      <c r="D282" s="52">
        <v>27004.54</v>
      </c>
      <c r="E282" s="52">
        <v>0</v>
      </c>
      <c r="F282" s="29">
        <v>1</v>
      </c>
    </row>
    <row r="283" spans="1:6" x14ac:dyDescent="0.25">
      <c r="A283" s="125"/>
      <c r="B283" s="21" t="s">
        <v>252</v>
      </c>
      <c r="C283" s="27" t="s">
        <v>401</v>
      </c>
      <c r="D283" s="52">
        <v>14205.76</v>
      </c>
      <c r="E283" s="52">
        <v>0</v>
      </c>
      <c r="F283" s="29">
        <v>1</v>
      </c>
    </row>
    <row r="284" spans="1:6" x14ac:dyDescent="0.25">
      <c r="A284" s="125"/>
      <c r="B284" s="21" t="s">
        <v>278</v>
      </c>
      <c r="C284" s="27" t="s">
        <v>346</v>
      </c>
      <c r="D284" s="52">
        <v>16496.48</v>
      </c>
      <c r="E284" s="52">
        <v>0</v>
      </c>
      <c r="F284" s="29">
        <v>1</v>
      </c>
    </row>
    <row r="285" spans="1:6" x14ac:dyDescent="0.25">
      <c r="A285" s="125"/>
      <c r="B285" s="21" t="s">
        <v>303</v>
      </c>
      <c r="C285" s="27" t="s">
        <v>362</v>
      </c>
      <c r="D285" s="52">
        <v>17030.02</v>
      </c>
      <c r="E285" s="52">
        <v>0</v>
      </c>
      <c r="F285" s="29">
        <v>1</v>
      </c>
    </row>
    <row r="286" spans="1:6" x14ac:dyDescent="0.25">
      <c r="A286" s="125"/>
      <c r="B286" s="21" t="s">
        <v>313</v>
      </c>
      <c r="C286" s="27" t="s">
        <v>439</v>
      </c>
      <c r="D286" s="52">
        <v>19096.2</v>
      </c>
      <c r="E286" s="52">
        <v>0</v>
      </c>
      <c r="F286" s="29">
        <v>1</v>
      </c>
    </row>
    <row r="287" spans="1:6" x14ac:dyDescent="0.25">
      <c r="A287" s="125"/>
      <c r="B287" s="21" t="s">
        <v>251</v>
      </c>
      <c r="C287" s="27" t="s">
        <v>362</v>
      </c>
      <c r="D287" s="52">
        <v>17030.02</v>
      </c>
      <c r="E287" s="52">
        <v>0</v>
      </c>
      <c r="F287" s="29">
        <v>1</v>
      </c>
    </row>
    <row r="288" spans="1:6" x14ac:dyDescent="0.25">
      <c r="A288" s="125"/>
      <c r="B288" s="21" t="s">
        <v>269</v>
      </c>
      <c r="C288" s="44" t="s">
        <v>400</v>
      </c>
      <c r="D288" s="52">
        <v>8793.11</v>
      </c>
      <c r="E288" s="52">
        <v>0</v>
      </c>
      <c r="F288" s="29">
        <v>2</v>
      </c>
    </row>
    <row r="289" spans="1:6" x14ac:dyDescent="0.25">
      <c r="A289" s="125"/>
      <c r="B289" s="21" t="s">
        <v>317</v>
      </c>
      <c r="C289" s="27">
        <v>8</v>
      </c>
      <c r="D289" s="52">
        <v>9446.130000000001</v>
      </c>
      <c r="E289" s="52">
        <v>0</v>
      </c>
      <c r="F289" s="29">
        <v>1</v>
      </c>
    </row>
    <row r="290" spans="1:6" x14ac:dyDescent="0.25">
      <c r="A290" s="125"/>
      <c r="B290" s="21" t="s">
        <v>318</v>
      </c>
      <c r="C290" s="27">
        <v>1</v>
      </c>
      <c r="D290" s="52">
        <v>6838.17</v>
      </c>
      <c r="E290" s="52">
        <v>0</v>
      </c>
      <c r="F290" s="29">
        <v>2</v>
      </c>
    </row>
    <row r="291" spans="1:6" x14ac:dyDescent="0.25">
      <c r="A291" s="125"/>
      <c r="B291" s="21" t="s">
        <v>323</v>
      </c>
      <c r="C291" s="27">
        <v>8</v>
      </c>
      <c r="D291" s="52">
        <v>9446.130000000001</v>
      </c>
      <c r="E291" s="52">
        <v>0</v>
      </c>
      <c r="F291" s="29">
        <v>3</v>
      </c>
    </row>
    <row r="292" spans="1:6" x14ac:dyDescent="0.25">
      <c r="A292" s="125"/>
      <c r="B292" s="21" t="s">
        <v>306</v>
      </c>
      <c r="C292" s="32" t="s">
        <v>440</v>
      </c>
      <c r="D292" s="52">
        <v>11764.66</v>
      </c>
      <c r="E292" s="52">
        <v>0</v>
      </c>
      <c r="F292" s="29">
        <v>1</v>
      </c>
    </row>
    <row r="293" spans="1:6" x14ac:dyDescent="0.25">
      <c r="A293" s="125"/>
      <c r="B293" s="21" t="s">
        <v>307</v>
      </c>
      <c r="C293" s="50" t="s">
        <v>418</v>
      </c>
      <c r="D293" s="52">
        <v>13153.1</v>
      </c>
      <c r="E293" s="52">
        <v>0</v>
      </c>
      <c r="F293" s="29">
        <v>1</v>
      </c>
    </row>
    <row r="294" spans="1:6" x14ac:dyDescent="0.25">
      <c r="A294" s="125"/>
      <c r="B294" s="21" t="s">
        <v>294</v>
      </c>
      <c r="C294" s="44" t="s">
        <v>441</v>
      </c>
      <c r="D294" s="52">
        <v>9143.31</v>
      </c>
      <c r="E294" s="52">
        <v>0</v>
      </c>
      <c r="F294" s="29">
        <v>1</v>
      </c>
    </row>
    <row r="295" spans="1:6" x14ac:dyDescent="0.25">
      <c r="A295" s="125"/>
      <c r="B295" s="21" t="s">
        <v>273</v>
      </c>
      <c r="C295" s="44" t="s">
        <v>442</v>
      </c>
      <c r="D295" s="52">
        <v>6548.74</v>
      </c>
      <c r="E295" s="52">
        <v>0</v>
      </c>
      <c r="F295" s="29">
        <v>4</v>
      </c>
    </row>
    <row r="296" spans="1:6" x14ac:dyDescent="0.25">
      <c r="A296" s="125"/>
      <c r="B296" s="21" t="s">
        <v>275</v>
      </c>
      <c r="C296" s="27">
        <v>1</v>
      </c>
      <c r="D296" s="52">
        <v>6838.17</v>
      </c>
      <c r="E296" s="52">
        <v>0</v>
      </c>
      <c r="F296" s="29">
        <v>1</v>
      </c>
    </row>
    <row r="297" spans="1:6" x14ac:dyDescent="0.25">
      <c r="A297" s="125"/>
      <c r="B297" s="21" t="s">
        <v>271</v>
      </c>
      <c r="C297" s="27" t="s">
        <v>374</v>
      </c>
      <c r="D297" s="52">
        <v>8431.58</v>
      </c>
      <c r="E297" s="52">
        <v>0</v>
      </c>
      <c r="F297" s="29">
        <v>1</v>
      </c>
    </row>
    <row r="298" spans="1:6" x14ac:dyDescent="0.25">
      <c r="A298" s="125"/>
      <c r="B298" s="21" t="s">
        <v>272</v>
      </c>
      <c r="C298" s="27" t="s">
        <v>381</v>
      </c>
      <c r="D298" s="52">
        <v>7918.64</v>
      </c>
      <c r="E298" s="52">
        <v>0</v>
      </c>
      <c r="F298" s="29">
        <v>1</v>
      </c>
    </row>
    <row r="299" spans="1:6" x14ac:dyDescent="0.25">
      <c r="A299" s="125"/>
      <c r="B299" s="21" t="s">
        <v>299</v>
      </c>
      <c r="C299" s="27" t="s">
        <v>430</v>
      </c>
      <c r="D299" s="52">
        <v>7464.41</v>
      </c>
      <c r="E299" s="52">
        <v>0</v>
      </c>
      <c r="F299" s="29">
        <v>1</v>
      </c>
    </row>
    <row r="300" spans="1:6" x14ac:dyDescent="0.25">
      <c r="A300" s="125"/>
      <c r="B300" s="21" t="s">
        <v>295</v>
      </c>
      <c r="C300" s="44" t="s">
        <v>441</v>
      </c>
      <c r="D300" s="52">
        <v>9143.31</v>
      </c>
      <c r="E300" s="52">
        <v>0</v>
      </c>
      <c r="F300" s="29">
        <v>1</v>
      </c>
    </row>
    <row r="301" spans="1:6" x14ac:dyDescent="0.25">
      <c r="A301" s="125"/>
      <c r="B301" s="21" t="s">
        <v>298</v>
      </c>
      <c r="C301" s="44" t="s">
        <v>400</v>
      </c>
      <c r="D301" s="52">
        <v>8793.11</v>
      </c>
      <c r="E301" s="52">
        <v>0</v>
      </c>
      <c r="F301" s="29">
        <v>3</v>
      </c>
    </row>
    <row r="302" spans="1:6" x14ac:dyDescent="0.25">
      <c r="A302" s="125"/>
      <c r="B302" s="21" t="s">
        <v>300</v>
      </c>
      <c r="C302" s="27" t="s">
        <v>374</v>
      </c>
      <c r="D302" s="52">
        <v>8431.58</v>
      </c>
      <c r="E302" s="52">
        <v>0</v>
      </c>
      <c r="F302" s="29">
        <v>1</v>
      </c>
    </row>
    <row r="303" spans="1:6" x14ac:dyDescent="0.25">
      <c r="A303" s="125"/>
      <c r="B303" s="21" t="s">
        <v>305</v>
      </c>
      <c r="C303" s="44" t="s">
        <v>400</v>
      </c>
      <c r="D303" s="52">
        <v>8793.11</v>
      </c>
      <c r="E303" s="52">
        <v>0</v>
      </c>
      <c r="F303" s="29">
        <v>1</v>
      </c>
    </row>
    <row r="304" spans="1:6" x14ac:dyDescent="0.25">
      <c r="A304" s="125"/>
      <c r="B304" s="21" t="s">
        <v>296</v>
      </c>
      <c r="C304" s="44" t="s">
        <v>441</v>
      </c>
      <c r="D304" s="52">
        <v>9143.31</v>
      </c>
      <c r="E304" s="52">
        <v>0</v>
      </c>
      <c r="F304" s="29">
        <v>1</v>
      </c>
    </row>
    <row r="305" spans="1:6" x14ac:dyDescent="0.25">
      <c r="A305" s="125"/>
      <c r="B305" s="21" t="s">
        <v>297</v>
      </c>
      <c r="C305" s="44" t="s">
        <v>400</v>
      </c>
      <c r="D305" s="52">
        <v>8793.11</v>
      </c>
      <c r="E305" s="52">
        <v>0</v>
      </c>
      <c r="F305" s="29">
        <v>1</v>
      </c>
    </row>
    <row r="306" spans="1:6" x14ac:dyDescent="0.25">
      <c r="A306" s="125"/>
      <c r="B306" s="21" t="s">
        <v>301</v>
      </c>
      <c r="C306" s="27" t="s">
        <v>338</v>
      </c>
      <c r="D306" s="52">
        <v>7464.41</v>
      </c>
      <c r="E306" s="52">
        <v>0</v>
      </c>
      <c r="F306" s="29">
        <v>2</v>
      </c>
    </row>
    <row r="307" spans="1:6" x14ac:dyDescent="0.25">
      <c r="A307" s="125"/>
      <c r="B307" s="21" t="s">
        <v>29</v>
      </c>
      <c r="C307" s="40" t="s">
        <v>443</v>
      </c>
      <c r="D307" s="52">
        <v>7860.96</v>
      </c>
      <c r="E307" s="52">
        <v>0</v>
      </c>
      <c r="F307" s="29">
        <v>1</v>
      </c>
    </row>
    <row r="308" spans="1:6" x14ac:dyDescent="0.25">
      <c r="A308" s="125"/>
      <c r="B308" s="21" t="s">
        <v>293</v>
      </c>
      <c r="C308" s="27" t="s">
        <v>441</v>
      </c>
      <c r="D308" s="52">
        <v>9059.880000000001</v>
      </c>
      <c r="E308" s="52">
        <v>0</v>
      </c>
      <c r="F308" s="29">
        <v>2</v>
      </c>
    </row>
    <row r="309" spans="1:6" x14ac:dyDescent="0.25">
      <c r="A309" s="125"/>
      <c r="B309" s="21" t="s">
        <v>279</v>
      </c>
      <c r="C309" s="27" t="s">
        <v>361</v>
      </c>
      <c r="D309" s="52">
        <v>11761.57</v>
      </c>
      <c r="E309" s="52">
        <v>0</v>
      </c>
      <c r="F309" s="29">
        <v>2</v>
      </c>
    </row>
    <row r="310" spans="1:6" x14ac:dyDescent="0.25">
      <c r="A310" s="125"/>
      <c r="B310" s="21" t="s">
        <v>312</v>
      </c>
      <c r="C310" s="27">
        <v>1</v>
      </c>
      <c r="D310" s="52">
        <v>6838.17</v>
      </c>
      <c r="E310" s="52">
        <v>0</v>
      </c>
      <c r="F310" s="29">
        <v>1</v>
      </c>
    </row>
    <row r="311" spans="1:6" x14ac:dyDescent="0.25">
      <c r="A311" s="125"/>
      <c r="B311" s="21" t="s">
        <v>263</v>
      </c>
      <c r="C311" s="27" t="s">
        <v>400</v>
      </c>
      <c r="D311" s="52">
        <v>8793.11</v>
      </c>
      <c r="E311" s="52">
        <v>0</v>
      </c>
      <c r="F311" s="29">
        <v>2</v>
      </c>
    </row>
    <row r="312" spans="1:6" x14ac:dyDescent="0.25">
      <c r="A312" s="125"/>
      <c r="B312" s="21" t="s">
        <v>276</v>
      </c>
      <c r="C312" s="27" t="s">
        <v>400</v>
      </c>
      <c r="D312" s="52">
        <v>8794.14</v>
      </c>
      <c r="E312" s="52">
        <v>0</v>
      </c>
      <c r="F312" s="29">
        <v>1</v>
      </c>
    </row>
    <row r="313" spans="1:6" x14ac:dyDescent="0.25">
      <c r="A313" s="125"/>
      <c r="B313" s="21" t="s">
        <v>277</v>
      </c>
      <c r="C313" s="27">
        <v>1</v>
      </c>
      <c r="D313" s="52">
        <v>6838.17</v>
      </c>
      <c r="E313" s="52">
        <v>0</v>
      </c>
      <c r="F313" s="29">
        <v>1</v>
      </c>
    </row>
    <row r="314" spans="1:6" x14ac:dyDescent="0.25">
      <c r="A314" s="125"/>
      <c r="B314" s="21" t="s">
        <v>274</v>
      </c>
      <c r="C314" s="27" t="s">
        <v>338</v>
      </c>
      <c r="D314" s="52">
        <v>7464.41</v>
      </c>
      <c r="E314" s="52">
        <v>0</v>
      </c>
      <c r="F314" s="29">
        <v>1</v>
      </c>
    </row>
    <row r="315" spans="1:6" x14ac:dyDescent="0.25">
      <c r="A315" s="125"/>
      <c r="B315" s="21" t="s">
        <v>267</v>
      </c>
      <c r="C315" s="44" t="s">
        <v>441</v>
      </c>
      <c r="D315" s="52">
        <v>9143.31</v>
      </c>
      <c r="E315" s="52">
        <v>0</v>
      </c>
      <c r="F315" s="29">
        <v>1</v>
      </c>
    </row>
    <row r="316" spans="1:6" x14ac:dyDescent="0.25">
      <c r="A316" s="125"/>
      <c r="B316" s="21" t="s">
        <v>309</v>
      </c>
      <c r="C316" s="27" t="s">
        <v>444</v>
      </c>
      <c r="D316" s="52">
        <v>7750.75</v>
      </c>
      <c r="E316" s="52">
        <v>0</v>
      </c>
      <c r="F316" s="29">
        <v>1</v>
      </c>
    </row>
    <row r="317" spans="1:6" x14ac:dyDescent="0.25">
      <c r="A317" s="125"/>
      <c r="B317" s="21" t="s">
        <v>310</v>
      </c>
      <c r="C317" s="27">
        <v>1</v>
      </c>
      <c r="D317" s="52">
        <v>6838.17</v>
      </c>
      <c r="E317" s="52">
        <v>0</v>
      </c>
      <c r="F317" s="29">
        <v>1</v>
      </c>
    </row>
    <row r="318" spans="1:6" x14ac:dyDescent="0.25">
      <c r="A318" s="125"/>
      <c r="B318" s="21" t="s">
        <v>254</v>
      </c>
      <c r="C318" s="27" t="s">
        <v>409</v>
      </c>
      <c r="D318" s="52">
        <v>6800.06</v>
      </c>
      <c r="E318" s="52">
        <v>0</v>
      </c>
      <c r="F318" s="29">
        <v>2</v>
      </c>
    </row>
    <row r="319" spans="1:6" x14ac:dyDescent="0.25">
      <c r="A319" s="125"/>
      <c r="B319" s="21" t="s">
        <v>255</v>
      </c>
      <c r="C319" s="27" t="s">
        <v>409</v>
      </c>
      <c r="D319" s="52">
        <v>6550.8</v>
      </c>
      <c r="E319" s="52">
        <v>0</v>
      </c>
      <c r="F319" s="29">
        <v>1</v>
      </c>
    </row>
    <row r="320" spans="1:6" ht="15.75" thickBot="1" x14ac:dyDescent="0.3">
      <c r="A320" s="125"/>
      <c r="B320" s="21" t="s">
        <v>266</v>
      </c>
      <c r="C320" s="44" t="s">
        <v>441</v>
      </c>
      <c r="D320" s="52">
        <v>9143.31</v>
      </c>
      <c r="E320" s="52">
        <v>0</v>
      </c>
      <c r="F320" s="53">
        <v>1</v>
      </c>
    </row>
    <row r="321" spans="1:6" ht="15.75" thickBot="1" x14ac:dyDescent="0.3">
      <c r="A321" s="19"/>
      <c r="C321" s="20"/>
      <c r="E321" s="20" t="s">
        <v>30</v>
      </c>
      <c r="F321" s="54">
        <f>SUM(F242:F320)</f>
        <v>176</v>
      </c>
    </row>
    <row r="322" spans="1:6" x14ac:dyDescent="0.25">
      <c r="A322" s="125" t="s">
        <v>324</v>
      </c>
      <c r="B322" s="21" t="s">
        <v>237</v>
      </c>
      <c r="C322" s="26" t="s">
        <v>427</v>
      </c>
      <c r="D322" s="52">
        <v>14322.15</v>
      </c>
      <c r="E322" s="52">
        <v>0</v>
      </c>
      <c r="F322" s="28">
        <v>1</v>
      </c>
    </row>
    <row r="323" spans="1:6" x14ac:dyDescent="0.25">
      <c r="A323" s="125"/>
      <c r="B323" s="21" t="s">
        <v>332</v>
      </c>
      <c r="C323" s="27" t="s">
        <v>427</v>
      </c>
      <c r="D323" s="61">
        <v>13905</v>
      </c>
      <c r="E323" s="52">
        <v>0</v>
      </c>
      <c r="F323" s="29">
        <v>24</v>
      </c>
    </row>
    <row r="324" spans="1:6" x14ac:dyDescent="0.25">
      <c r="A324" s="125"/>
      <c r="B324" s="21" t="s">
        <v>331</v>
      </c>
      <c r="C324" s="27" t="s">
        <v>427</v>
      </c>
      <c r="D324" s="52">
        <v>14322.15</v>
      </c>
      <c r="E324" s="52">
        <v>0</v>
      </c>
      <c r="F324" s="29">
        <v>1</v>
      </c>
    </row>
    <row r="325" spans="1:6" x14ac:dyDescent="0.25">
      <c r="A325" s="125"/>
      <c r="B325" s="21" t="s">
        <v>325</v>
      </c>
      <c r="C325" s="27" t="s">
        <v>428</v>
      </c>
      <c r="D325" s="52">
        <v>49388.5</v>
      </c>
      <c r="E325" s="52">
        <v>0</v>
      </c>
      <c r="F325" s="29">
        <v>1</v>
      </c>
    </row>
    <row r="326" spans="1:6" x14ac:dyDescent="0.25">
      <c r="A326" s="125"/>
      <c r="B326" s="21" t="s">
        <v>333</v>
      </c>
      <c r="C326" s="27">
        <v>20</v>
      </c>
      <c r="D326" s="52">
        <v>27004.54</v>
      </c>
      <c r="E326" s="52">
        <v>0</v>
      </c>
      <c r="F326" s="29">
        <v>2</v>
      </c>
    </row>
    <row r="327" spans="1:6" x14ac:dyDescent="0.25">
      <c r="A327" s="125"/>
      <c r="B327" s="21" t="s">
        <v>326</v>
      </c>
      <c r="C327" s="26" t="s">
        <v>427</v>
      </c>
      <c r="D327" s="61">
        <v>13905</v>
      </c>
      <c r="E327" s="52">
        <v>0</v>
      </c>
      <c r="F327" s="29">
        <v>87</v>
      </c>
    </row>
    <row r="328" spans="1:6" x14ac:dyDescent="0.25">
      <c r="A328" s="125"/>
      <c r="B328" s="21" t="s">
        <v>330</v>
      </c>
      <c r="C328" s="27" t="s">
        <v>354</v>
      </c>
      <c r="D328" s="52">
        <v>19537.04</v>
      </c>
      <c r="E328" s="52">
        <v>0</v>
      </c>
      <c r="F328" s="29">
        <v>1</v>
      </c>
    </row>
    <row r="329" spans="1:6" x14ac:dyDescent="0.25">
      <c r="A329" s="125"/>
      <c r="B329" s="21" t="s">
        <v>329</v>
      </c>
      <c r="C329" s="51" t="s">
        <v>427</v>
      </c>
      <c r="D329" s="52">
        <v>14322.15</v>
      </c>
      <c r="E329" s="52">
        <v>0</v>
      </c>
      <c r="F329" s="29">
        <v>2</v>
      </c>
    </row>
    <row r="330" spans="1:6" x14ac:dyDescent="0.25">
      <c r="A330" s="125"/>
      <c r="B330" s="21" t="s">
        <v>328</v>
      </c>
      <c r="C330" s="27" t="s">
        <v>429</v>
      </c>
      <c r="D330" s="52">
        <v>16307.99</v>
      </c>
      <c r="E330" s="52">
        <v>0</v>
      </c>
      <c r="F330" s="29">
        <v>2</v>
      </c>
    </row>
    <row r="331" spans="1:6" ht="15.75" thickBot="1" x14ac:dyDescent="0.3">
      <c r="A331" s="125"/>
      <c r="B331" s="21" t="s">
        <v>327</v>
      </c>
      <c r="C331" s="27" t="s">
        <v>427</v>
      </c>
      <c r="D331" s="52">
        <v>14322.15</v>
      </c>
      <c r="E331" s="52">
        <v>0</v>
      </c>
      <c r="F331" s="53">
        <v>2</v>
      </c>
    </row>
    <row r="332" spans="1:6" ht="15.75" thickBot="1" x14ac:dyDescent="0.3">
      <c r="A332" s="19"/>
      <c r="C332" s="20"/>
      <c r="E332" s="20" t="s">
        <v>30</v>
      </c>
      <c r="F332" s="54">
        <f>SUM(F322:F331)</f>
        <v>123</v>
      </c>
    </row>
    <row r="333" spans="1:6" ht="15.75" thickBot="1" x14ac:dyDescent="0.3">
      <c r="A333" s="19"/>
      <c r="B333" s="19"/>
      <c r="C333" s="19"/>
      <c r="D333" s="19"/>
      <c r="E333" s="19"/>
      <c r="F333" s="19"/>
    </row>
    <row r="334" spans="1:6" ht="15.75" thickBot="1" x14ac:dyDescent="0.3">
      <c r="A334" s="19"/>
      <c r="C334" s="20"/>
      <c r="E334" s="20" t="s">
        <v>334</v>
      </c>
      <c r="F334" s="62">
        <f>13+11+18+4+24+80+38+74+63+8+56+176+123</f>
        <v>688</v>
      </c>
    </row>
  </sheetData>
  <mergeCells count="15">
    <mergeCell ref="A217:A240"/>
    <mergeCell ref="A242:A320"/>
    <mergeCell ref="A322:A331"/>
    <mergeCell ref="A41:A56"/>
    <mergeCell ref="A58:A101"/>
    <mergeCell ref="A103:A127"/>
    <mergeCell ref="A129:A170"/>
    <mergeCell ref="A172:A207"/>
    <mergeCell ref="A209:A215"/>
    <mergeCell ref="A36:A39"/>
    <mergeCell ref="A1:F1"/>
    <mergeCell ref="A4:F4"/>
    <mergeCell ref="A7:A8"/>
    <mergeCell ref="A10:A19"/>
    <mergeCell ref="A21:A34"/>
  </mergeCells>
  <printOptions horizontalCentered="1"/>
  <pageMargins left="0" right="0" top="0" bottom="0" header="0" footer="0"/>
  <pageSetup paperSize="5" orientation="landscape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O26"/>
  <sheetViews>
    <sheetView workbookViewId="0">
      <selection activeCell="A10" sqref="A10:H10"/>
    </sheetView>
  </sheetViews>
  <sheetFormatPr baseColWidth="10" defaultRowHeight="15" x14ac:dyDescent="0.25"/>
  <cols>
    <col min="1" max="1" width="78.28515625" bestFit="1" customWidth="1"/>
    <col min="2" max="5" width="15.7109375" customWidth="1"/>
  </cols>
  <sheetData>
    <row r="1" spans="1:15" s="1" customFormat="1" ht="15" customHeight="1" x14ac:dyDescent="0.2">
      <c r="A1" s="118" t="s">
        <v>9</v>
      </c>
      <c r="B1" s="118"/>
      <c r="C1" s="118"/>
      <c r="D1" s="118"/>
      <c r="E1" s="118"/>
      <c r="F1" s="118"/>
      <c r="G1" s="118"/>
      <c r="H1" s="118"/>
      <c r="I1" s="2"/>
      <c r="J1" s="2"/>
      <c r="K1" s="2"/>
      <c r="L1" s="2"/>
      <c r="M1" s="2"/>
      <c r="N1" s="2"/>
      <c r="O1" s="2"/>
    </row>
    <row r="2" spans="1:15" s="1" customFormat="1" ht="15" customHeight="1" x14ac:dyDescent="0.2">
      <c r="A2" s="118"/>
      <c r="B2" s="118"/>
      <c r="C2" s="118"/>
      <c r="D2" s="118"/>
      <c r="E2" s="118"/>
      <c r="F2" s="118"/>
      <c r="G2" s="118"/>
      <c r="H2" s="118"/>
      <c r="I2" s="2"/>
      <c r="J2" s="2"/>
      <c r="K2" s="2"/>
      <c r="L2" s="2"/>
      <c r="M2" s="2"/>
      <c r="N2" s="2"/>
      <c r="O2" s="2"/>
    </row>
    <row r="3" spans="1:15" s="1" customFormat="1" ht="15" customHeight="1" x14ac:dyDescent="0.2">
      <c r="A3" s="118"/>
      <c r="B3" s="118"/>
      <c r="C3" s="118"/>
      <c r="D3" s="118"/>
      <c r="E3" s="118"/>
      <c r="F3" s="118"/>
      <c r="G3" s="118"/>
      <c r="H3" s="118"/>
      <c r="I3" s="2"/>
      <c r="J3" s="2"/>
      <c r="K3" s="2"/>
      <c r="L3" s="2"/>
      <c r="M3" s="2"/>
      <c r="N3" s="2"/>
      <c r="O3" s="2"/>
    </row>
    <row r="4" spans="1:15" s="1" customFormat="1" ht="15" customHeight="1" x14ac:dyDescent="0.2">
      <c r="A4" s="118"/>
      <c r="B4" s="118"/>
      <c r="C4" s="118"/>
      <c r="D4" s="118"/>
      <c r="E4" s="118"/>
      <c r="F4" s="118"/>
      <c r="G4" s="118"/>
      <c r="H4" s="118"/>
      <c r="I4" s="2"/>
      <c r="J4" s="2"/>
      <c r="K4" s="2"/>
      <c r="L4" s="2"/>
      <c r="M4" s="2"/>
      <c r="N4" s="2"/>
      <c r="O4" s="2"/>
    </row>
    <row r="5" spans="1:15" s="1" customFormat="1" ht="15.75" customHeight="1" x14ac:dyDescent="0.2">
      <c r="A5" s="118"/>
      <c r="B5" s="118"/>
      <c r="C5" s="118"/>
      <c r="D5" s="118"/>
      <c r="E5" s="118"/>
      <c r="F5" s="118"/>
      <c r="G5" s="118"/>
      <c r="H5" s="118"/>
      <c r="I5" s="4"/>
      <c r="J5" s="4"/>
      <c r="K5" s="4"/>
      <c r="L5" s="4"/>
      <c r="M5" s="4"/>
      <c r="N5" s="4"/>
      <c r="O5" s="4"/>
    </row>
    <row r="6" spans="1:15" s="1" customFormat="1" ht="15.75" customHeight="1" x14ac:dyDescent="0.2">
      <c r="A6" s="120" t="s">
        <v>23</v>
      </c>
      <c r="B6" s="120"/>
      <c r="C6" s="120"/>
      <c r="D6" s="120"/>
      <c r="E6" s="120"/>
      <c r="F6" s="120"/>
      <c r="G6" s="120"/>
      <c r="H6" s="120"/>
      <c r="I6" s="3"/>
      <c r="J6" s="3"/>
      <c r="K6" s="3"/>
      <c r="L6" s="3"/>
      <c r="M6" s="3"/>
      <c r="N6" s="3"/>
      <c r="O6" s="3"/>
    </row>
    <row r="7" spans="1:15" s="1" customFormat="1" ht="15.75" customHeight="1" x14ac:dyDescent="0.2">
      <c r="A7" s="120"/>
      <c r="B7" s="120"/>
      <c r="C7" s="120"/>
      <c r="D7" s="120"/>
      <c r="E7" s="120"/>
      <c r="F7" s="120"/>
      <c r="G7" s="120"/>
      <c r="H7" s="120"/>
      <c r="I7" s="3"/>
      <c r="J7" s="3"/>
      <c r="K7" s="3"/>
      <c r="L7" s="3"/>
      <c r="M7" s="3"/>
      <c r="N7" s="3"/>
      <c r="O7" s="3"/>
    </row>
    <row r="8" spans="1:15" s="1" customFormat="1" ht="15.75" customHeight="1" thickBot="1" x14ac:dyDescent="0.25">
      <c r="A8" s="64"/>
      <c r="B8" s="64"/>
      <c r="C8" s="64"/>
      <c r="D8" s="64"/>
      <c r="E8" s="64"/>
      <c r="F8" s="64"/>
      <c r="G8" s="64"/>
      <c r="H8" s="64"/>
      <c r="I8" s="3"/>
      <c r="J8" s="3"/>
      <c r="K8" s="3"/>
      <c r="L8" s="3"/>
      <c r="M8" s="3"/>
      <c r="N8" s="3"/>
      <c r="O8" s="3"/>
    </row>
    <row r="9" spans="1:15" s="1" customFormat="1" ht="15.75" customHeight="1" thickBot="1" x14ac:dyDescent="0.25">
      <c r="A9" s="64"/>
      <c r="B9" s="128" t="s">
        <v>19</v>
      </c>
      <c r="C9" s="129"/>
      <c r="D9" s="128" t="s">
        <v>20</v>
      </c>
      <c r="E9" s="129"/>
      <c r="F9" s="64"/>
      <c r="G9" s="64"/>
      <c r="H9" s="64"/>
      <c r="I9" s="3"/>
      <c r="J9" s="3"/>
      <c r="K9" s="3"/>
      <c r="L9" s="3"/>
      <c r="M9" s="3"/>
      <c r="N9" s="3"/>
      <c r="O9" s="3"/>
    </row>
    <row r="10" spans="1:15" ht="29.25" thickBot="1" x14ac:dyDescent="0.3">
      <c r="A10" s="98"/>
      <c r="B10" s="100" t="s">
        <v>1</v>
      </c>
      <c r="C10" s="100" t="s">
        <v>0</v>
      </c>
      <c r="D10" s="100" t="s">
        <v>21</v>
      </c>
      <c r="E10" s="100" t="s">
        <v>22</v>
      </c>
      <c r="F10" s="101" t="s">
        <v>2</v>
      </c>
      <c r="G10" s="101" t="s">
        <v>3</v>
      </c>
      <c r="H10" s="101" t="s">
        <v>4</v>
      </c>
    </row>
    <row r="11" spans="1:15" x14ac:dyDescent="0.25">
      <c r="A11" s="5" t="s">
        <v>6</v>
      </c>
      <c r="B11" s="5">
        <v>12</v>
      </c>
      <c r="C11" s="5">
        <v>0</v>
      </c>
      <c r="D11" s="5">
        <v>0</v>
      </c>
      <c r="E11" s="5">
        <v>1</v>
      </c>
      <c r="F11" s="6">
        <v>0</v>
      </c>
      <c r="G11" s="6">
        <f>B11+D11+E11</f>
        <v>13</v>
      </c>
      <c r="H11" s="6">
        <f>F11+G11</f>
        <v>13</v>
      </c>
    </row>
    <row r="12" spans="1:15" x14ac:dyDescent="0.25">
      <c r="A12" s="7" t="s">
        <v>5</v>
      </c>
      <c r="B12" s="7">
        <v>6</v>
      </c>
      <c r="C12" s="7">
        <v>0</v>
      </c>
      <c r="D12" s="7">
        <v>0</v>
      </c>
      <c r="E12" s="7">
        <v>5</v>
      </c>
      <c r="F12" s="8">
        <v>2</v>
      </c>
      <c r="G12" s="6">
        <f t="shared" ref="G12:G23" si="0">B12+D12+E12</f>
        <v>11</v>
      </c>
      <c r="H12" s="8">
        <f t="shared" ref="H12:H23" si="1">F12+G12</f>
        <v>13</v>
      </c>
    </row>
    <row r="13" spans="1:15" x14ac:dyDescent="0.25">
      <c r="A13" s="7" t="s">
        <v>7</v>
      </c>
      <c r="B13" s="7">
        <v>10</v>
      </c>
      <c r="C13" s="7">
        <v>3</v>
      </c>
      <c r="D13" s="7">
        <v>3</v>
      </c>
      <c r="E13" s="7">
        <v>5</v>
      </c>
      <c r="F13" s="8">
        <v>0</v>
      </c>
      <c r="G13" s="6">
        <f t="shared" si="0"/>
        <v>18</v>
      </c>
      <c r="H13" s="8">
        <f t="shared" si="1"/>
        <v>18</v>
      </c>
    </row>
    <row r="14" spans="1:15" x14ac:dyDescent="0.25">
      <c r="A14" s="7" t="s">
        <v>11</v>
      </c>
      <c r="B14" s="7">
        <v>2</v>
      </c>
      <c r="C14" s="7">
        <v>0</v>
      </c>
      <c r="D14" s="7">
        <v>0</v>
      </c>
      <c r="E14" s="7">
        <v>2</v>
      </c>
      <c r="F14" s="8">
        <v>0</v>
      </c>
      <c r="G14" s="6">
        <f t="shared" si="0"/>
        <v>4</v>
      </c>
      <c r="H14" s="8">
        <f t="shared" si="1"/>
        <v>4</v>
      </c>
    </row>
    <row r="15" spans="1:15" x14ac:dyDescent="0.25">
      <c r="A15" s="7" t="s">
        <v>12</v>
      </c>
      <c r="B15" s="7">
        <v>5</v>
      </c>
      <c r="C15" s="7">
        <v>2</v>
      </c>
      <c r="D15" s="7">
        <v>2</v>
      </c>
      <c r="E15" s="7">
        <v>17</v>
      </c>
      <c r="F15" s="8">
        <v>0</v>
      </c>
      <c r="G15" s="6">
        <f t="shared" si="0"/>
        <v>24</v>
      </c>
      <c r="H15" s="8">
        <f t="shared" si="1"/>
        <v>24</v>
      </c>
    </row>
    <row r="16" spans="1:15" x14ac:dyDescent="0.25">
      <c r="A16" s="7" t="s">
        <v>8</v>
      </c>
      <c r="B16" s="7">
        <v>10</v>
      </c>
      <c r="C16" s="7">
        <v>20</v>
      </c>
      <c r="D16" s="7">
        <v>20</v>
      </c>
      <c r="E16" s="7">
        <v>50</v>
      </c>
      <c r="F16" s="8">
        <v>1</v>
      </c>
      <c r="G16" s="6">
        <f t="shared" si="0"/>
        <v>80</v>
      </c>
      <c r="H16" s="8">
        <f t="shared" si="1"/>
        <v>81</v>
      </c>
    </row>
    <row r="17" spans="1:8" x14ac:dyDescent="0.25">
      <c r="A17" s="7" t="s">
        <v>13</v>
      </c>
      <c r="B17" s="7">
        <v>2</v>
      </c>
      <c r="C17" s="7">
        <v>5</v>
      </c>
      <c r="D17" s="7">
        <v>5</v>
      </c>
      <c r="E17" s="7">
        <v>31</v>
      </c>
      <c r="F17" s="8">
        <v>0</v>
      </c>
      <c r="G17" s="6">
        <f t="shared" si="0"/>
        <v>38</v>
      </c>
      <c r="H17" s="8">
        <f t="shared" si="1"/>
        <v>38</v>
      </c>
    </row>
    <row r="18" spans="1:8" s="14" customFormat="1" x14ac:dyDescent="0.25">
      <c r="A18" s="12" t="s">
        <v>14</v>
      </c>
      <c r="B18" s="12">
        <v>6</v>
      </c>
      <c r="C18" s="12">
        <v>16</v>
      </c>
      <c r="D18" s="12">
        <v>16</v>
      </c>
      <c r="E18" s="12">
        <v>52</v>
      </c>
      <c r="F18" s="13">
        <v>2</v>
      </c>
      <c r="G18" s="6">
        <f t="shared" si="0"/>
        <v>74</v>
      </c>
      <c r="H18" s="13">
        <f t="shared" si="1"/>
        <v>76</v>
      </c>
    </row>
    <row r="19" spans="1:8" s="14" customFormat="1" x14ac:dyDescent="0.25">
      <c r="A19" s="12" t="s">
        <v>15</v>
      </c>
      <c r="B19" s="12">
        <v>8</v>
      </c>
      <c r="C19" s="12">
        <v>16</v>
      </c>
      <c r="D19" s="12">
        <v>16</v>
      </c>
      <c r="E19" s="12">
        <v>39</v>
      </c>
      <c r="F19" s="13">
        <v>0</v>
      </c>
      <c r="G19" s="6">
        <f t="shared" si="0"/>
        <v>63</v>
      </c>
      <c r="H19" s="13">
        <f t="shared" si="1"/>
        <v>63</v>
      </c>
    </row>
    <row r="20" spans="1:8" x14ac:dyDescent="0.25">
      <c r="A20" s="7" t="s">
        <v>16</v>
      </c>
      <c r="B20" s="7">
        <v>2</v>
      </c>
      <c r="C20" s="7">
        <v>0</v>
      </c>
      <c r="D20" s="7">
        <v>0</v>
      </c>
      <c r="E20" s="7">
        <v>6</v>
      </c>
      <c r="F20" s="8">
        <v>0</v>
      </c>
      <c r="G20" s="6">
        <f t="shared" si="0"/>
        <v>8</v>
      </c>
      <c r="H20" s="8">
        <f t="shared" si="1"/>
        <v>8</v>
      </c>
    </row>
    <row r="21" spans="1:8" x14ac:dyDescent="0.25">
      <c r="A21" s="7" t="s">
        <v>451</v>
      </c>
      <c r="B21" s="7">
        <v>5</v>
      </c>
      <c r="C21" s="7">
        <v>15</v>
      </c>
      <c r="D21" s="7">
        <v>15</v>
      </c>
      <c r="E21" s="7">
        <v>36</v>
      </c>
      <c r="F21" s="8">
        <v>1</v>
      </c>
      <c r="G21" s="6">
        <f t="shared" si="0"/>
        <v>56</v>
      </c>
      <c r="H21" s="8">
        <f t="shared" si="1"/>
        <v>57</v>
      </c>
    </row>
    <row r="22" spans="1:8" x14ac:dyDescent="0.25">
      <c r="A22" s="7" t="s">
        <v>17</v>
      </c>
      <c r="B22" s="7">
        <v>6</v>
      </c>
      <c r="C22" s="7">
        <v>66</v>
      </c>
      <c r="D22" s="7">
        <v>66</v>
      </c>
      <c r="E22" s="7">
        <v>104</v>
      </c>
      <c r="F22" s="8">
        <v>4</v>
      </c>
      <c r="G22" s="6">
        <f t="shared" si="0"/>
        <v>176</v>
      </c>
      <c r="H22" s="8">
        <f t="shared" si="1"/>
        <v>180</v>
      </c>
    </row>
    <row r="23" spans="1:8" ht="15.75" thickBot="1" x14ac:dyDescent="0.3">
      <c r="A23" s="7" t="s">
        <v>18</v>
      </c>
      <c r="B23" s="7">
        <v>6</v>
      </c>
      <c r="C23" s="7">
        <v>1</v>
      </c>
      <c r="D23" s="7">
        <v>1</v>
      </c>
      <c r="E23" s="7">
        <v>116</v>
      </c>
      <c r="F23" s="9">
        <v>2</v>
      </c>
      <c r="G23" s="6">
        <f t="shared" si="0"/>
        <v>123</v>
      </c>
      <c r="H23" s="9">
        <f t="shared" si="1"/>
        <v>125</v>
      </c>
    </row>
    <row r="24" spans="1:8" ht="15.75" thickBot="1" x14ac:dyDescent="0.3">
      <c r="A24" s="10"/>
      <c r="B24" s="10">
        <f t="shared" ref="B24:H24" si="2">SUM(B11:B23)</f>
        <v>80</v>
      </c>
      <c r="C24" s="10">
        <f t="shared" si="2"/>
        <v>144</v>
      </c>
      <c r="D24" s="10">
        <f t="shared" si="2"/>
        <v>144</v>
      </c>
      <c r="E24" s="10">
        <f t="shared" si="2"/>
        <v>464</v>
      </c>
      <c r="F24" s="11">
        <f t="shared" si="2"/>
        <v>12</v>
      </c>
      <c r="G24" s="11">
        <f t="shared" si="2"/>
        <v>688</v>
      </c>
      <c r="H24" s="11">
        <f t="shared" si="2"/>
        <v>700</v>
      </c>
    </row>
    <row r="26" spans="1:8" x14ac:dyDescent="0.25">
      <c r="E26" s="16"/>
    </row>
  </sheetData>
  <mergeCells count="4">
    <mergeCell ref="A1:H5"/>
    <mergeCell ref="A6:H7"/>
    <mergeCell ref="B9:C9"/>
    <mergeCell ref="D9:E9"/>
  </mergeCells>
  <printOptions horizontalCentered="1"/>
  <pageMargins left="0" right="0" top="0" bottom="0" header="0" footer="0"/>
  <pageSetup paperSize="5" scale="90" orientation="landscape" horizontalDpi="0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F334"/>
  <sheetViews>
    <sheetView zoomScaleNormal="100" workbookViewId="0">
      <selection activeCell="A6" sqref="A6"/>
    </sheetView>
  </sheetViews>
  <sheetFormatPr baseColWidth="10" defaultRowHeight="15" x14ac:dyDescent="0.25"/>
  <cols>
    <col min="1" max="1" width="37.85546875" bestFit="1" customWidth="1"/>
    <col min="2" max="2" width="65.42578125" bestFit="1" customWidth="1"/>
    <col min="3" max="3" width="16.42578125" bestFit="1" customWidth="1"/>
    <col min="4" max="4" width="23.140625" bestFit="1" customWidth="1"/>
    <col min="5" max="5" width="11.85546875" bestFit="1" customWidth="1"/>
    <col min="6" max="6" width="7.140625" bestFit="1" customWidth="1"/>
  </cols>
  <sheetData>
    <row r="1" spans="1:6" ht="19.5" x14ac:dyDescent="0.3">
      <c r="A1" s="124" t="s">
        <v>9</v>
      </c>
      <c r="B1" s="124"/>
      <c r="C1" s="124"/>
      <c r="D1" s="124"/>
      <c r="E1" s="124"/>
      <c r="F1" s="124"/>
    </row>
    <row r="2" spans="1:6" x14ac:dyDescent="0.25">
      <c r="A2" s="102"/>
      <c r="B2" s="102"/>
      <c r="C2" s="102"/>
      <c r="D2" s="102"/>
      <c r="E2" s="102"/>
      <c r="F2" s="102"/>
    </row>
    <row r="3" spans="1:6" x14ac:dyDescent="0.25">
      <c r="A3" s="102"/>
      <c r="B3" s="102"/>
      <c r="C3" s="102"/>
      <c r="D3" s="102"/>
      <c r="E3" s="102"/>
      <c r="F3" s="102"/>
    </row>
    <row r="4" spans="1:6" ht="19.5" x14ac:dyDescent="0.3">
      <c r="A4" s="124" t="s">
        <v>446</v>
      </c>
      <c r="B4" s="124"/>
      <c r="C4" s="124"/>
      <c r="D4" s="124"/>
      <c r="E4" s="124"/>
      <c r="F4" s="124"/>
    </row>
    <row r="5" spans="1:6" ht="15.75" thickBot="1" x14ac:dyDescent="0.3">
      <c r="A5" s="103"/>
      <c r="B5" s="103"/>
      <c r="C5" s="103"/>
      <c r="D5" s="103"/>
      <c r="E5" s="103"/>
      <c r="F5" s="103"/>
    </row>
    <row r="6" spans="1:6" ht="15.75" thickBot="1" x14ac:dyDescent="0.3">
      <c r="A6" s="104" t="s">
        <v>24</v>
      </c>
      <c r="B6" s="104" t="s">
        <v>25</v>
      </c>
      <c r="C6" s="104" t="s">
        <v>335</v>
      </c>
      <c r="D6" s="104" t="s">
        <v>336</v>
      </c>
      <c r="E6" s="104" t="s">
        <v>445</v>
      </c>
      <c r="F6" s="104" t="s">
        <v>26</v>
      </c>
    </row>
    <row r="7" spans="1:6" x14ac:dyDescent="0.25">
      <c r="A7" s="127" t="s">
        <v>27</v>
      </c>
      <c r="B7" s="17" t="s">
        <v>28</v>
      </c>
      <c r="C7" s="28" t="s">
        <v>337</v>
      </c>
      <c r="D7" s="24">
        <v>25966.3</v>
      </c>
      <c r="E7" s="24">
        <v>0</v>
      </c>
      <c r="F7" s="28">
        <v>12</v>
      </c>
    </row>
    <row r="8" spans="1:6" ht="15.75" thickBot="1" x14ac:dyDescent="0.3">
      <c r="A8" s="125"/>
      <c r="B8" s="18" t="s">
        <v>29</v>
      </c>
      <c r="C8" s="29" t="s">
        <v>338</v>
      </c>
      <c r="D8" s="25">
        <v>7465.4400000000005</v>
      </c>
      <c r="E8" s="25">
        <v>0</v>
      </c>
      <c r="F8" s="53">
        <v>1</v>
      </c>
    </row>
    <row r="9" spans="1:6" ht="15.75" thickBot="1" x14ac:dyDescent="0.3">
      <c r="A9" s="19"/>
      <c r="C9" s="20"/>
      <c r="E9" s="20" t="s">
        <v>30</v>
      </c>
      <c r="F9" s="54">
        <f>SUM(F7:F8)</f>
        <v>13</v>
      </c>
    </row>
    <row r="10" spans="1:6" x14ac:dyDescent="0.25">
      <c r="A10" s="125" t="s">
        <v>31</v>
      </c>
      <c r="B10" s="21" t="s">
        <v>33</v>
      </c>
      <c r="C10" s="26" t="s">
        <v>340</v>
      </c>
      <c r="D10" s="52">
        <v>11400.04</v>
      </c>
      <c r="E10" s="52">
        <v>0</v>
      </c>
      <c r="F10" s="28">
        <v>1</v>
      </c>
    </row>
    <row r="11" spans="1:6" x14ac:dyDescent="0.25">
      <c r="A11" s="125"/>
      <c r="B11" s="21" t="s">
        <v>36</v>
      </c>
      <c r="C11" s="26" t="s">
        <v>343</v>
      </c>
      <c r="D11" s="52">
        <v>23857.89</v>
      </c>
      <c r="E11" s="63">
        <v>0</v>
      </c>
      <c r="F11" s="29">
        <v>1</v>
      </c>
    </row>
    <row r="12" spans="1:6" x14ac:dyDescent="0.25">
      <c r="A12" s="125"/>
      <c r="B12" s="21" t="s">
        <v>447</v>
      </c>
      <c r="C12" s="27" t="s">
        <v>350</v>
      </c>
      <c r="D12" s="52">
        <v>12026.28</v>
      </c>
      <c r="E12" s="63">
        <v>0</v>
      </c>
      <c r="F12" s="29">
        <v>1</v>
      </c>
    </row>
    <row r="13" spans="1:6" x14ac:dyDescent="0.25">
      <c r="A13" s="125"/>
      <c r="B13" s="21" t="s">
        <v>39</v>
      </c>
      <c r="C13" s="27" t="s">
        <v>345</v>
      </c>
      <c r="D13" s="52">
        <v>14596.130000000001</v>
      </c>
      <c r="E13" s="63">
        <v>0</v>
      </c>
      <c r="F13" s="29">
        <v>1</v>
      </c>
    </row>
    <row r="14" spans="1:6" x14ac:dyDescent="0.25">
      <c r="A14" s="125"/>
      <c r="B14" s="18" t="s">
        <v>448</v>
      </c>
      <c r="C14" s="26">
        <v>1</v>
      </c>
      <c r="D14" s="52">
        <v>6838</v>
      </c>
      <c r="E14" s="63">
        <v>0</v>
      </c>
      <c r="F14" s="29">
        <v>1</v>
      </c>
    </row>
    <row r="15" spans="1:6" x14ac:dyDescent="0.25">
      <c r="A15" s="125"/>
      <c r="B15" s="21" t="s">
        <v>34</v>
      </c>
      <c r="C15" s="26" t="s">
        <v>341</v>
      </c>
      <c r="D15" s="52">
        <v>14170.74</v>
      </c>
      <c r="E15" s="63">
        <v>0</v>
      </c>
      <c r="F15" s="29">
        <v>1</v>
      </c>
    </row>
    <row r="16" spans="1:6" x14ac:dyDescent="0.25">
      <c r="A16" s="125"/>
      <c r="B16" s="21" t="s">
        <v>32</v>
      </c>
      <c r="C16" s="26" t="s">
        <v>339</v>
      </c>
      <c r="D16" s="52">
        <v>46781.57</v>
      </c>
      <c r="E16" s="63">
        <v>0</v>
      </c>
      <c r="F16" s="29">
        <v>1</v>
      </c>
    </row>
    <row r="17" spans="1:6" x14ac:dyDescent="0.25">
      <c r="A17" s="125"/>
      <c r="B17" s="21" t="s">
        <v>35</v>
      </c>
      <c r="C17" s="26" t="s">
        <v>342</v>
      </c>
      <c r="D17" s="52">
        <v>19308.38</v>
      </c>
      <c r="E17" s="63">
        <v>0</v>
      </c>
      <c r="F17" s="29">
        <v>1</v>
      </c>
    </row>
    <row r="18" spans="1:6" x14ac:dyDescent="0.25">
      <c r="A18" s="125"/>
      <c r="B18" s="21" t="s">
        <v>38</v>
      </c>
      <c r="C18" s="26" t="s">
        <v>341</v>
      </c>
      <c r="D18" s="52">
        <v>14170.74</v>
      </c>
      <c r="E18" s="63">
        <v>0</v>
      </c>
      <c r="F18" s="29">
        <v>2</v>
      </c>
    </row>
    <row r="19" spans="1:6" ht="15.75" thickBot="1" x14ac:dyDescent="0.3">
      <c r="A19" s="125"/>
      <c r="B19" s="21" t="s">
        <v>41</v>
      </c>
      <c r="C19" s="26" t="s">
        <v>346</v>
      </c>
      <c r="D19" s="52">
        <v>16533.560000000001</v>
      </c>
      <c r="E19" s="63">
        <v>0</v>
      </c>
      <c r="F19" s="53">
        <v>1</v>
      </c>
    </row>
    <row r="20" spans="1:6" ht="15.75" thickBot="1" x14ac:dyDescent="0.3">
      <c r="A20" s="19"/>
      <c r="C20" s="20"/>
      <c r="E20" s="20" t="s">
        <v>30</v>
      </c>
      <c r="F20" s="54">
        <f>SUM(F10:F19)</f>
        <v>11</v>
      </c>
    </row>
    <row r="21" spans="1:6" x14ac:dyDescent="0.25">
      <c r="A21" s="125" t="s">
        <v>42</v>
      </c>
      <c r="B21" s="21" t="s">
        <v>49</v>
      </c>
      <c r="C21" s="27" t="s">
        <v>348</v>
      </c>
      <c r="D21" s="52">
        <v>26758.37</v>
      </c>
      <c r="E21" s="52">
        <v>0</v>
      </c>
      <c r="F21" s="28">
        <v>4</v>
      </c>
    </row>
    <row r="22" spans="1:6" x14ac:dyDescent="0.25">
      <c r="A22" s="125"/>
      <c r="B22" s="21" t="s">
        <v>50</v>
      </c>
      <c r="C22" s="26" t="s">
        <v>352</v>
      </c>
      <c r="D22" s="52">
        <v>21710.34</v>
      </c>
      <c r="E22" s="52">
        <v>0</v>
      </c>
      <c r="F22" s="29">
        <v>1</v>
      </c>
    </row>
    <row r="23" spans="1:6" x14ac:dyDescent="0.25">
      <c r="A23" s="125"/>
      <c r="B23" s="21" t="s">
        <v>51</v>
      </c>
      <c r="C23" s="26" t="s">
        <v>353</v>
      </c>
      <c r="D23" s="52">
        <v>14322.15</v>
      </c>
      <c r="E23" s="52">
        <v>0</v>
      </c>
      <c r="F23" s="29">
        <v>1</v>
      </c>
    </row>
    <row r="24" spans="1:6" x14ac:dyDescent="0.25">
      <c r="A24" s="125"/>
      <c r="B24" s="21" t="s">
        <v>44</v>
      </c>
      <c r="C24" s="27" t="s">
        <v>347</v>
      </c>
      <c r="D24" s="52">
        <v>19460.82</v>
      </c>
      <c r="E24" s="52">
        <v>0</v>
      </c>
      <c r="F24" s="29">
        <v>1</v>
      </c>
    </row>
    <row r="25" spans="1:6" x14ac:dyDescent="0.25">
      <c r="A25" s="125"/>
      <c r="B25" s="21" t="s">
        <v>54</v>
      </c>
      <c r="C25" s="30" t="s">
        <v>354</v>
      </c>
      <c r="D25" s="52">
        <v>14322.15</v>
      </c>
      <c r="E25" s="52">
        <v>0</v>
      </c>
      <c r="F25" s="29">
        <v>3</v>
      </c>
    </row>
    <row r="26" spans="1:6" x14ac:dyDescent="0.25">
      <c r="A26" s="125"/>
      <c r="B26" s="21" t="s">
        <v>47</v>
      </c>
      <c r="C26" s="27" t="s">
        <v>347</v>
      </c>
      <c r="D26" s="52">
        <v>9860.19</v>
      </c>
      <c r="E26" s="52">
        <v>0</v>
      </c>
      <c r="F26" s="29">
        <v>1</v>
      </c>
    </row>
    <row r="27" spans="1:6" x14ac:dyDescent="0.25">
      <c r="A27" s="125"/>
      <c r="B27" s="21" t="s">
        <v>46</v>
      </c>
      <c r="C27" s="27" t="s">
        <v>349</v>
      </c>
      <c r="D27" s="52">
        <v>12619.56</v>
      </c>
      <c r="E27" s="52">
        <v>0</v>
      </c>
      <c r="F27" s="29">
        <v>1</v>
      </c>
    </row>
    <row r="28" spans="1:6" x14ac:dyDescent="0.25">
      <c r="A28" s="125"/>
      <c r="B28" s="21" t="s">
        <v>45</v>
      </c>
      <c r="C28" s="27" t="s">
        <v>348</v>
      </c>
      <c r="D28" s="55" t="s">
        <v>356</v>
      </c>
      <c r="E28" s="52">
        <v>0</v>
      </c>
      <c r="F28" s="29">
        <v>1</v>
      </c>
    </row>
    <row r="29" spans="1:6" x14ac:dyDescent="0.25">
      <c r="A29" s="125"/>
      <c r="B29" s="21" t="s">
        <v>449</v>
      </c>
      <c r="C29" s="27">
        <v>5</v>
      </c>
      <c r="D29" s="55" t="s">
        <v>450</v>
      </c>
      <c r="E29" s="52">
        <v>0</v>
      </c>
      <c r="F29" s="29">
        <v>1</v>
      </c>
    </row>
    <row r="30" spans="1:6" x14ac:dyDescent="0.25">
      <c r="A30" s="125"/>
      <c r="B30" s="21" t="s">
        <v>55</v>
      </c>
      <c r="C30" s="27" t="s">
        <v>350</v>
      </c>
      <c r="D30" s="52">
        <v>12164.300000000001</v>
      </c>
      <c r="E30" s="52">
        <v>0</v>
      </c>
      <c r="F30" s="29">
        <v>1</v>
      </c>
    </row>
    <row r="31" spans="1:6" x14ac:dyDescent="0.25">
      <c r="A31" s="125"/>
      <c r="B31" s="21" t="s">
        <v>48</v>
      </c>
      <c r="C31" s="27" t="s">
        <v>351</v>
      </c>
      <c r="D31" s="52">
        <v>19460.82</v>
      </c>
      <c r="E31" s="52">
        <v>0</v>
      </c>
      <c r="F31" s="29">
        <v>1</v>
      </c>
    </row>
    <row r="32" spans="1:6" x14ac:dyDescent="0.25">
      <c r="A32" s="125"/>
      <c r="B32" s="21" t="s">
        <v>52</v>
      </c>
      <c r="C32" s="30" t="s">
        <v>354</v>
      </c>
      <c r="D32" s="52">
        <v>30407.66</v>
      </c>
      <c r="E32" s="52">
        <v>0</v>
      </c>
      <c r="F32" s="29">
        <v>1</v>
      </c>
    </row>
    <row r="33" spans="1:6" x14ac:dyDescent="0.25">
      <c r="A33" s="125"/>
      <c r="B33" s="21" t="s">
        <v>43</v>
      </c>
      <c r="C33" s="27">
        <v>21</v>
      </c>
      <c r="D33" s="52">
        <v>25541.940000000002</v>
      </c>
      <c r="E33" s="52">
        <v>0</v>
      </c>
      <c r="F33" s="29">
        <v>1</v>
      </c>
    </row>
    <row r="34" spans="1:6" ht="15.75" thickBot="1" x14ac:dyDescent="0.3">
      <c r="A34" s="125"/>
      <c r="B34" s="21" t="s">
        <v>53</v>
      </c>
      <c r="C34" s="31" t="s">
        <v>355</v>
      </c>
      <c r="D34" s="52">
        <v>25541.940000000002</v>
      </c>
      <c r="E34" s="52">
        <v>0</v>
      </c>
      <c r="F34" s="53">
        <v>1</v>
      </c>
    </row>
    <row r="35" spans="1:6" ht="15.75" thickBot="1" x14ac:dyDescent="0.3">
      <c r="A35" s="19"/>
      <c r="C35" s="20"/>
      <c r="E35" s="20" t="s">
        <v>30</v>
      </c>
      <c r="F35" s="54">
        <f>SUM(F21:F34)</f>
        <v>19</v>
      </c>
    </row>
    <row r="36" spans="1:6" x14ac:dyDescent="0.25">
      <c r="A36" s="125" t="s">
        <v>56</v>
      </c>
      <c r="B36" s="21" t="s">
        <v>57</v>
      </c>
      <c r="C36" s="26">
        <v>21</v>
      </c>
      <c r="D36" s="56">
        <v>30407.66</v>
      </c>
      <c r="E36" s="56">
        <v>0</v>
      </c>
      <c r="F36" s="28">
        <v>1</v>
      </c>
    </row>
    <row r="37" spans="1:6" x14ac:dyDescent="0.25">
      <c r="A37" s="125"/>
      <c r="B37" s="21" t="s">
        <v>58</v>
      </c>
      <c r="C37" s="32" t="s">
        <v>346</v>
      </c>
      <c r="D37" s="56">
        <v>16052</v>
      </c>
      <c r="E37" s="56">
        <v>0</v>
      </c>
      <c r="F37" s="29">
        <v>1</v>
      </c>
    </row>
    <row r="38" spans="1:6" x14ac:dyDescent="0.25">
      <c r="A38" s="125"/>
      <c r="B38" s="21" t="s">
        <v>59</v>
      </c>
      <c r="C38" s="26">
        <v>18</v>
      </c>
      <c r="D38" s="56">
        <v>21892.65</v>
      </c>
      <c r="E38" s="56">
        <v>0</v>
      </c>
      <c r="F38" s="29">
        <v>1</v>
      </c>
    </row>
    <row r="39" spans="1:6" ht="15.75" thickBot="1" x14ac:dyDescent="0.3">
      <c r="A39" s="125"/>
      <c r="B39" s="21" t="s">
        <v>60</v>
      </c>
      <c r="C39" s="32" t="s">
        <v>346</v>
      </c>
      <c r="D39" s="56">
        <v>16052</v>
      </c>
      <c r="E39" s="56">
        <v>0</v>
      </c>
      <c r="F39" s="53">
        <v>1</v>
      </c>
    </row>
    <row r="40" spans="1:6" ht="15.75" thickBot="1" x14ac:dyDescent="0.3">
      <c r="A40" s="19"/>
      <c r="C40" s="20"/>
      <c r="E40" s="20" t="s">
        <v>30</v>
      </c>
      <c r="F40" s="54">
        <f>SUM(F36:F39)</f>
        <v>4</v>
      </c>
    </row>
    <row r="41" spans="1:6" x14ac:dyDescent="0.25">
      <c r="A41" s="125" t="s">
        <v>61</v>
      </c>
      <c r="B41" s="21" t="s">
        <v>73</v>
      </c>
      <c r="C41" s="32" t="s">
        <v>357</v>
      </c>
      <c r="D41" s="56">
        <v>9121.68</v>
      </c>
      <c r="E41" s="56">
        <v>0</v>
      </c>
      <c r="F41" s="28">
        <v>2</v>
      </c>
    </row>
    <row r="42" spans="1:6" x14ac:dyDescent="0.25">
      <c r="A42" s="125"/>
      <c r="B42" s="21" t="s">
        <v>70</v>
      </c>
      <c r="C42" s="27" t="s">
        <v>358</v>
      </c>
      <c r="D42" s="56">
        <v>12135.460000000001</v>
      </c>
      <c r="E42" s="56">
        <v>0</v>
      </c>
      <c r="F42" s="29">
        <v>3</v>
      </c>
    </row>
    <row r="43" spans="1:6" x14ac:dyDescent="0.25">
      <c r="A43" s="125"/>
      <c r="B43" s="21" t="s">
        <v>71</v>
      </c>
      <c r="C43" s="27" t="s">
        <v>358</v>
      </c>
      <c r="D43" s="56">
        <v>12135.460000000001</v>
      </c>
      <c r="E43" s="56">
        <v>0</v>
      </c>
      <c r="F43" s="29">
        <v>3</v>
      </c>
    </row>
    <row r="44" spans="1:6" x14ac:dyDescent="0.25">
      <c r="A44" s="125"/>
      <c r="B44" s="21" t="s">
        <v>62</v>
      </c>
      <c r="C44" s="27" t="s">
        <v>359</v>
      </c>
      <c r="D44" s="56">
        <v>35590.620000000003</v>
      </c>
      <c r="E44" s="56">
        <v>0</v>
      </c>
      <c r="F44" s="29">
        <v>1</v>
      </c>
    </row>
    <row r="45" spans="1:6" x14ac:dyDescent="0.25">
      <c r="A45" s="125"/>
      <c r="B45" s="21" t="s">
        <v>68</v>
      </c>
      <c r="C45" s="27" t="s">
        <v>343</v>
      </c>
      <c r="D45" s="56">
        <v>23857.89</v>
      </c>
      <c r="E45" s="56">
        <v>0</v>
      </c>
      <c r="F45" s="29">
        <v>1</v>
      </c>
    </row>
    <row r="46" spans="1:6" x14ac:dyDescent="0.25">
      <c r="A46" s="125"/>
      <c r="B46" s="21" t="s">
        <v>69</v>
      </c>
      <c r="C46" s="67" t="s">
        <v>360</v>
      </c>
      <c r="D46" s="56">
        <v>8699.380000000001</v>
      </c>
      <c r="E46" s="56">
        <v>0</v>
      </c>
      <c r="F46" s="29">
        <v>4</v>
      </c>
    </row>
    <row r="47" spans="1:6" x14ac:dyDescent="0.25">
      <c r="A47" s="125"/>
      <c r="B47" s="21" t="s">
        <v>76</v>
      </c>
      <c r="C47" s="27" t="s">
        <v>361</v>
      </c>
      <c r="D47" s="56">
        <v>11761.57</v>
      </c>
      <c r="E47" s="56">
        <v>0</v>
      </c>
      <c r="F47" s="29">
        <v>1</v>
      </c>
    </row>
    <row r="48" spans="1:6" x14ac:dyDescent="0.25">
      <c r="A48" s="125"/>
      <c r="B48" s="21" t="s">
        <v>75</v>
      </c>
      <c r="C48" s="27" t="s">
        <v>362</v>
      </c>
      <c r="D48" s="56">
        <v>17030.02</v>
      </c>
      <c r="E48" s="56">
        <v>0</v>
      </c>
      <c r="F48" s="29">
        <v>1</v>
      </c>
    </row>
    <row r="49" spans="1:6" x14ac:dyDescent="0.25">
      <c r="A49" s="125"/>
      <c r="B49" s="21" t="s">
        <v>67</v>
      </c>
      <c r="C49" s="27" t="s">
        <v>363</v>
      </c>
      <c r="D49" s="56">
        <v>19621.5</v>
      </c>
      <c r="E49" s="56">
        <v>0</v>
      </c>
      <c r="F49" s="29">
        <v>1</v>
      </c>
    </row>
    <row r="50" spans="1:6" x14ac:dyDescent="0.25">
      <c r="A50" s="125"/>
      <c r="B50" s="21" t="s">
        <v>63</v>
      </c>
      <c r="C50" s="26" t="s">
        <v>346</v>
      </c>
      <c r="D50" s="56">
        <v>16052</v>
      </c>
      <c r="E50" s="56">
        <v>0</v>
      </c>
      <c r="F50" s="29">
        <v>1</v>
      </c>
    </row>
    <row r="51" spans="1:6" x14ac:dyDescent="0.25">
      <c r="A51" s="125"/>
      <c r="B51" s="21" t="s">
        <v>65</v>
      </c>
      <c r="C51" s="27" t="s">
        <v>344</v>
      </c>
      <c r="D51" s="56">
        <v>21255.08</v>
      </c>
      <c r="E51" s="56">
        <v>0</v>
      </c>
      <c r="F51" s="29">
        <v>1</v>
      </c>
    </row>
    <row r="52" spans="1:6" x14ac:dyDescent="0.25">
      <c r="A52" s="125"/>
      <c r="B52" s="21" t="s">
        <v>72</v>
      </c>
      <c r="C52" s="32" t="s">
        <v>362</v>
      </c>
      <c r="D52" s="56">
        <v>17030.02</v>
      </c>
      <c r="E52" s="56">
        <v>0</v>
      </c>
      <c r="F52" s="29">
        <v>1</v>
      </c>
    </row>
    <row r="53" spans="1:6" x14ac:dyDescent="0.25">
      <c r="A53" s="125"/>
      <c r="B53" s="21" t="s">
        <v>64</v>
      </c>
      <c r="C53" s="26" t="s">
        <v>346</v>
      </c>
      <c r="D53" s="56">
        <v>16533.560000000001</v>
      </c>
      <c r="E53" s="56">
        <v>0</v>
      </c>
      <c r="F53" s="29">
        <v>1</v>
      </c>
    </row>
    <row r="54" spans="1:6" x14ac:dyDescent="0.25">
      <c r="A54" s="125"/>
      <c r="B54" s="21" t="s">
        <v>74</v>
      </c>
      <c r="C54" s="27" t="s">
        <v>364</v>
      </c>
      <c r="D54" s="56">
        <v>17106.240000000002</v>
      </c>
      <c r="E54" s="56">
        <v>0</v>
      </c>
      <c r="F54" s="29">
        <v>1</v>
      </c>
    </row>
    <row r="55" spans="1:6" x14ac:dyDescent="0.25">
      <c r="A55" s="125"/>
      <c r="B55" s="21" t="s">
        <v>66</v>
      </c>
      <c r="C55" s="27" t="s">
        <v>365</v>
      </c>
      <c r="D55" s="56">
        <v>14875.26</v>
      </c>
      <c r="E55" s="56">
        <v>0</v>
      </c>
      <c r="F55" s="29">
        <v>1</v>
      </c>
    </row>
    <row r="56" spans="1:6" ht="15.75" thickBot="1" x14ac:dyDescent="0.3">
      <c r="A56" s="125"/>
      <c r="B56" s="21" t="s">
        <v>29</v>
      </c>
      <c r="C56" s="27" t="s">
        <v>366</v>
      </c>
      <c r="D56" s="56">
        <v>9730.41</v>
      </c>
      <c r="E56" s="56">
        <v>0</v>
      </c>
      <c r="F56" s="53">
        <v>1</v>
      </c>
    </row>
    <row r="57" spans="1:6" ht="15.75" thickBot="1" x14ac:dyDescent="0.3">
      <c r="A57" s="19"/>
      <c r="C57" s="20"/>
      <c r="E57" s="20" t="s">
        <v>30</v>
      </c>
      <c r="F57" s="54">
        <f>SUM(F41:F56)</f>
        <v>24</v>
      </c>
    </row>
    <row r="58" spans="1:6" x14ac:dyDescent="0.25">
      <c r="A58" s="125" t="s">
        <v>77</v>
      </c>
      <c r="B58" s="21" t="s">
        <v>115</v>
      </c>
      <c r="C58" s="33" t="s">
        <v>351</v>
      </c>
      <c r="D58" s="56">
        <v>12164.300000000001</v>
      </c>
      <c r="E58" s="56">
        <v>0</v>
      </c>
      <c r="F58" s="57">
        <v>1</v>
      </c>
    </row>
    <row r="59" spans="1:6" x14ac:dyDescent="0.25">
      <c r="A59" s="125"/>
      <c r="B59" s="21" t="s">
        <v>111</v>
      </c>
      <c r="C59" s="34">
        <v>1</v>
      </c>
      <c r="D59" s="56">
        <v>6838.17</v>
      </c>
      <c r="E59" s="56">
        <v>0</v>
      </c>
      <c r="F59" s="55">
        <v>1</v>
      </c>
    </row>
    <row r="60" spans="1:6" x14ac:dyDescent="0.25">
      <c r="A60" s="125"/>
      <c r="B60" s="21" t="s">
        <v>110</v>
      </c>
      <c r="C60" s="35" t="s">
        <v>367</v>
      </c>
      <c r="D60" s="56">
        <v>6548.74</v>
      </c>
      <c r="E60" s="56">
        <v>0</v>
      </c>
      <c r="F60" s="55">
        <v>3</v>
      </c>
    </row>
    <row r="61" spans="1:6" x14ac:dyDescent="0.25">
      <c r="A61" s="125"/>
      <c r="B61" s="21" t="s">
        <v>73</v>
      </c>
      <c r="C61" s="34">
        <v>1</v>
      </c>
      <c r="D61" s="56">
        <v>6838.17</v>
      </c>
      <c r="E61" s="56">
        <v>0</v>
      </c>
      <c r="F61" s="55">
        <v>1</v>
      </c>
    </row>
    <row r="62" spans="1:6" x14ac:dyDescent="0.25">
      <c r="A62" s="125"/>
      <c r="B62" s="21" t="s">
        <v>83</v>
      </c>
      <c r="C62" s="34" t="s">
        <v>368</v>
      </c>
      <c r="D62" s="56">
        <v>11783.2</v>
      </c>
      <c r="E62" s="56">
        <v>0</v>
      </c>
      <c r="F62" s="55">
        <v>1</v>
      </c>
    </row>
    <row r="63" spans="1:6" x14ac:dyDescent="0.25">
      <c r="A63" s="125"/>
      <c r="B63" s="21" t="s">
        <v>85</v>
      </c>
      <c r="C63" s="34">
        <v>1</v>
      </c>
      <c r="D63" s="56">
        <v>6845.38</v>
      </c>
      <c r="E63" s="56">
        <v>0</v>
      </c>
      <c r="F63" s="55">
        <v>1</v>
      </c>
    </row>
    <row r="64" spans="1:6" x14ac:dyDescent="0.25">
      <c r="A64" s="125"/>
      <c r="B64" s="21" t="s">
        <v>82</v>
      </c>
      <c r="C64" s="34">
        <v>1</v>
      </c>
      <c r="D64" s="56">
        <v>6838.17</v>
      </c>
      <c r="E64" s="56">
        <v>0</v>
      </c>
      <c r="F64" s="55">
        <v>3</v>
      </c>
    </row>
    <row r="65" spans="1:6" x14ac:dyDescent="0.25">
      <c r="A65" s="125"/>
      <c r="B65" s="21" t="s">
        <v>87</v>
      </c>
      <c r="C65" s="34">
        <v>1</v>
      </c>
      <c r="D65" s="56">
        <v>6800.06</v>
      </c>
      <c r="E65" s="56">
        <v>0</v>
      </c>
      <c r="F65" s="55">
        <v>5</v>
      </c>
    </row>
    <row r="66" spans="1:6" x14ac:dyDescent="0.25">
      <c r="A66" s="125"/>
      <c r="B66" s="22" t="s">
        <v>79</v>
      </c>
      <c r="C66" s="34" t="s">
        <v>369</v>
      </c>
      <c r="D66" s="58">
        <v>11785.26</v>
      </c>
      <c r="E66" s="56">
        <v>0</v>
      </c>
      <c r="F66" s="55">
        <v>1</v>
      </c>
    </row>
    <row r="67" spans="1:6" x14ac:dyDescent="0.25">
      <c r="A67" s="125"/>
      <c r="B67" s="21" t="s">
        <v>114</v>
      </c>
      <c r="C67" s="34" t="s">
        <v>370</v>
      </c>
      <c r="D67" s="56">
        <v>4697.83</v>
      </c>
      <c r="E67" s="56">
        <v>0</v>
      </c>
      <c r="F67" s="55">
        <v>1</v>
      </c>
    </row>
    <row r="68" spans="1:6" x14ac:dyDescent="0.25">
      <c r="A68" s="125"/>
      <c r="B68" s="21" t="s">
        <v>89</v>
      </c>
      <c r="C68" s="34" t="s">
        <v>371</v>
      </c>
      <c r="D68" s="56">
        <v>14033.75</v>
      </c>
      <c r="E68" s="56">
        <v>0</v>
      </c>
      <c r="F68" s="55">
        <v>1</v>
      </c>
    </row>
    <row r="69" spans="1:6" x14ac:dyDescent="0.25">
      <c r="A69" s="125"/>
      <c r="B69" s="21" t="s">
        <v>88</v>
      </c>
      <c r="C69" s="34" t="s">
        <v>371</v>
      </c>
      <c r="D69" s="56">
        <v>14033.75</v>
      </c>
      <c r="E69" s="56">
        <v>0</v>
      </c>
      <c r="F69" s="55">
        <v>5</v>
      </c>
    </row>
    <row r="70" spans="1:6" x14ac:dyDescent="0.25">
      <c r="A70" s="125"/>
      <c r="B70" s="21" t="s">
        <v>81</v>
      </c>
      <c r="C70" s="36">
        <v>7</v>
      </c>
      <c r="D70" s="56">
        <v>9045.4600000000009</v>
      </c>
      <c r="E70" s="56">
        <v>0</v>
      </c>
      <c r="F70" s="55">
        <v>1</v>
      </c>
    </row>
    <row r="71" spans="1:6" x14ac:dyDescent="0.25">
      <c r="A71" s="125"/>
      <c r="B71" s="21" t="s">
        <v>116</v>
      </c>
      <c r="C71" s="34" t="s">
        <v>338</v>
      </c>
      <c r="D71" s="56">
        <v>7464.41</v>
      </c>
      <c r="E71" s="56">
        <v>0</v>
      </c>
      <c r="F71" s="55">
        <v>1</v>
      </c>
    </row>
    <row r="72" spans="1:6" x14ac:dyDescent="0.25">
      <c r="A72" s="125"/>
      <c r="B72" s="21" t="s">
        <v>90</v>
      </c>
      <c r="C72" s="33" t="s">
        <v>372</v>
      </c>
      <c r="D72" s="56">
        <v>6072.88</v>
      </c>
      <c r="E72" s="56">
        <v>0</v>
      </c>
      <c r="F72" s="55">
        <v>2</v>
      </c>
    </row>
    <row r="73" spans="1:6" x14ac:dyDescent="0.25">
      <c r="A73" s="125"/>
      <c r="B73" s="21" t="s">
        <v>93</v>
      </c>
      <c r="C73" s="34" t="s">
        <v>373</v>
      </c>
      <c r="D73" s="56">
        <v>9408.02</v>
      </c>
      <c r="E73" s="56">
        <v>0</v>
      </c>
      <c r="F73" s="55">
        <v>1</v>
      </c>
    </row>
    <row r="74" spans="1:6" x14ac:dyDescent="0.25">
      <c r="A74" s="125"/>
      <c r="B74" s="21" t="s">
        <v>91</v>
      </c>
      <c r="C74" s="34" t="s">
        <v>374</v>
      </c>
      <c r="D74" s="56">
        <v>8431.58</v>
      </c>
      <c r="E74" s="56">
        <v>0</v>
      </c>
      <c r="F74" s="55">
        <v>1</v>
      </c>
    </row>
    <row r="75" spans="1:6" x14ac:dyDescent="0.25">
      <c r="A75" s="125"/>
      <c r="B75" s="21" t="s">
        <v>92</v>
      </c>
      <c r="C75" s="34" t="s">
        <v>375</v>
      </c>
      <c r="D75" s="56">
        <v>6331.41</v>
      </c>
      <c r="E75" s="56">
        <v>0</v>
      </c>
      <c r="F75" s="55">
        <v>2</v>
      </c>
    </row>
    <row r="76" spans="1:6" x14ac:dyDescent="0.25">
      <c r="A76" s="125"/>
      <c r="B76" s="21" t="s">
        <v>94</v>
      </c>
      <c r="C76" s="34">
        <v>1</v>
      </c>
      <c r="D76" s="56">
        <v>6838.17</v>
      </c>
      <c r="E76" s="56">
        <v>0</v>
      </c>
      <c r="F76" s="55">
        <v>2</v>
      </c>
    </row>
    <row r="77" spans="1:6" x14ac:dyDescent="0.25">
      <c r="A77" s="125"/>
      <c r="B77" s="21" t="s">
        <v>107</v>
      </c>
      <c r="C77" s="34" t="s">
        <v>374</v>
      </c>
      <c r="D77" s="56">
        <v>8431.58</v>
      </c>
      <c r="E77" s="56">
        <v>0</v>
      </c>
      <c r="F77" s="55">
        <v>1</v>
      </c>
    </row>
    <row r="78" spans="1:6" x14ac:dyDescent="0.25">
      <c r="A78" s="125"/>
      <c r="B78" s="21" t="s">
        <v>108</v>
      </c>
      <c r="C78" s="34" t="s">
        <v>376</v>
      </c>
      <c r="D78" s="56">
        <v>4694.74</v>
      </c>
      <c r="E78" s="56">
        <v>0</v>
      </c>
      <c r="F78" s="55">
        <v>1</v>
      </c>
    </row>
    <row r="79" spans="1:6" x14ac:dyDescent="0.25">
      <c r="A79" s="125"/>
      <c r="B79" s="21" t="s">
        <v>100</v>
      </c>
      <c r="C79" s="37" t="s">
        <v>367</v>
      </c>
      <c r="D79" s="56">
        <v>6585.8200000000006</v>
      </c>
      <c r="E79" s="56">
        <v>0</v>
      </c>
      <c r="F79" s="55">
        <v>2</v>
      </c>
    </row>
    <row r="80" spans="1:6" x14ac:dyDescent="0.25">
      <c r="A80" s="125"/>
      <c r="B80" s="21" t="s">
        <v>101</v>
      </c>
      <c r="C80" s="34">
        <v>1</v>
      </c>
      <c r="D80" s="56">
        <v>6838.17</v>
      </c>
      <c r="E80" s="56">
        <v>0</v>
      </c>
      <c r="F80" s="55">
        <v>2</v>
      </c>
    </row>
    <row r="81" spans="1:6" x14ac:dyDescent="0.25">
      <c r="A81" s="125"/>
      <c r="B81" s="21" t="s">
        <v>102</v>
      </c>
      <c r="C81" s="34" t="s">
        <v>377</v>
      </c>
      <c r="D81" s="56">
        <v>5860.7</v>
      </c>
      <c r="E81" s="56">
        <v>0</v>
      </c>
      <c r="F81" s="55">
        <v>1</v>
      </c>
    </row>
    <row r="82" spans="1:6" x14ac:dyDescent="0.25">
      <c r="A82" s="125"/>
      <c r="B82" s="21" t="s">
        <v>103</v>
      </c>
      <c r="C82" s="34" t="s">
        <v>377</v>
      </c>
      <c r="D82" s="56">
        <v>5860.7</v>
      </c>
      <c r="E82" s="56">
        <v>0</v>
      </c>
      <c r="F82" s="55">
        <v>2</v>
      </c>
    </row>
    <row r="83" spans="1:6" x14ac:dyDescent="0.25">
      <c r="A83" s="125"/>
      <c r="B83" s="21" t="s">
        <v>106</v>
      </c>
      <c r="C83" s="38">
        <v>1</v>
      </c>
      <c r="D83" s="56">
        <v>6838.17</v>
      </c>
      <c r="E83" s="56">
        <v>0</v>
      </c>
      <c r="F83" s="55">
        <v>1</v>
      </c>
    </row>
    <row r="84" spans="1:6" x14ac:dyDescent="0.25">
      <c r="A84" s="125"/>
      <c r="B84" s="21" t="s">
        <v>105</v>
      </c>
      <c r="C84" s="34" t="s">
        <v>378</v>
      </c>
      <c r="D84" s="56">
        <v>4191.07</v>
      </c>
      <c r="E84" s="56">
        <v>0</v>
      </c>
      <c r="F84" s="55">
        <v>1</v>
      </c>
    </row>
    <row r="85" spans="1:6" x14ac:dyDescent="0.25">
      <c r="A85" s="125"/>
      <c r="B85" s="21" t="s">
        <v>104</v>
      </c>
      <c r="C85" s="34" t="s">
        <v>377</v>
      </c>
      <c r="D85" s="56">
        <v>5860.7</v>
      </c>
      <c r="E85" s="56">
        <v>0</v>
      </c>
      <c r="F85" s="55">
        <v>1</v>
      </c>
    </row>
    <row r="86" spans="1:6" x14ac:dyDescent="0.25">
      <c r="A86" s="125"/>
      <c r="B86" s="21" t="s">
        <v>84</v>
      </c>
      <c r="C86" s="34" t="s">
        <v>379</v>
      </c>
      <c r="D86" s="56">
        <v>14661.02</v>
      </c>
      <c r="E86" s="56">
        <v>0</v>
      </c>
      <c r="F86" s="55">
        <v>1</v>
      </c>
    </row>
    <row r="87" spans="1:6" x14ac:dyDescent="0.25">
      <c r="A87" s="125"/>
      <c r="B87" s="21" t="s">
        <v>117</v>
      </c>
      <c r="C87" s="33" t="s">
        <v>343</v>
      </c>
      <c r="D87" s="56">
        <v>23858</v>
      </c>
      <c r="E87" s="56">
        <v>0</v>
      </c>
      <c r="F87" s="55">
        <v>1</v>
      </c>
    </row>
    <row r="88" spans="1:6" x14ac:dyDescent="0.25">
      <c r="A88" s="125"/>
      <c r="B88" s="21" t="s">
        <v>80</v>
      </c>
      <c r="C88" s="39" t="s">
        <v>380</v>
      </c>
      <c r="D88" s="56">
        <v>19308.38</v>
      </c>
      <c r="E88" s="56">
        <v>0</v>
      </c>
      <c r="F88" s="55">
        <v>1</v>
      </c>
    </row>
    <row r="89" spans="1:6" x14ac:dyDescent="0.25">
      <c r="A89" s="125"/>
      <c r="B89" s="21" t="s">
        <v>86</v>
      </c>
      <c r="C89" s="34" t="s">
        <v>362</v>
      </c>
      <c r="D89" s="56">
        <v>17030.02</v>
      </c>
      <c r="E89" s="56">
        <v>0</v>
      </c>
      <c r="F89" s="55">
        <v>1</v>
      </c>
    </row>
    <row r="90" spans="1:6" x14ac:dyDescent="0.25">
      <c r="A90" s="125"/>
      <c r="B90" s="21" t="s">
        <v>120</v>
      </c>
      <c r="C90" s="34" t="s">
        <v>374</v>
      </c>
      <c r="D90" s="56">
        <v>8434.67</v>
      </c>
      <c r="E90" s="56">
        <v>0</v>
      </c>
      <c r="F90" s="55">
        <v>11</v>
      </c>
    </row>
    <row r="91" spans="1:6" x14ac:dyDescent="0.25">
      <c r="A91" s="125"/>
      <c r="B91" s="21" t="s">
        <v>95</v>
      </c>
      <c r="C91" s="34" t="s">
        <v>374</v>
      </c>
      <c r="D91" s="56">
        <v>8431.58</v>
      </c>
      <c r="E91" s="56">
        <v>0</v>
      </c>
      <c r="F91" s="55">
        <v>2</v>
      </c>
    </row>
    <row r="92" spans="1:6" x14ac:dyDescent="0.25">
      <c r="A92" s="125"/>
      <c r="B92" s="21" t="s">
        <v>97</v>
      </c>
      <c r="C92" s="34" t="s">
        <v>381</v>
      </c>
      <c r="D92" s="56">
        <v>7918.64</v>
      </c>
      <c r="E92" s="56">
        <v>0</v>
      </c>
      <c r="F92" s="55">
        <v>3</v>
      </c>
    </row>
    <row r="93" spans="1:6" x14ac:dyDescent="0.25">
      <c r="A93" s="125"/>
      <c r="B93" s="21" t="s">
        <v>98</v>
      </c>
      <c r="C93" s="34" t="s">
        <v>338</v>
      </c>
      <c r="D93" s="56">
        <v>7463.38</v>
      </c>
      <c r="E93" s="56">
        <v>0</v>
      </c>
      <c r="F93" s="55">
        <v>2</v>
      </c>
    </row>
    <row r="94" spans="1:6" x14ac:dyDescent="0.25">
      <c r="A94" s="125"/>
      <c r="B94" s="21" t="s">
        <v>96</v>
      </c>
      <c r="C94" s="34" t="s">
        <v>382</v>
      </c>
      <c r="D94" s="56">
        <v>5750.49</v>
      </c>
      <c r="E94" s="56">
        <v>0</v>
      </c>
      <c r="F94" s="55">
        <v>2</v>
      </c>
    </row>
    <row r="95" spans="1:6" x14ac:dyDescent="0.25">
      <c r="A95" s="125"/>
      <c r="B95" s="21" t="s">
        <v>78</v>
      </c>
      <c r="C95" s="34">
        <v>21</v>
      </c>
      <c r="D95" s="56">
        <v>30407.66</v>
      </c>
      <c r="E95" s="56">
        <v>0</v>
      </c>
      <c r="F95" s="55">
        <v>1</v>
      </c>
    </row>
    <row r="96" spans="1:6" x14ac:dyDescent="0.25">
      <c r="A96" s="125"/>
      <c r="B96" s="21" t="s">
        <v>99</v>
      </c>
      <c r="C96" s="34" t="s">
        <v>366</v>
      </c>
      <c r="D96" s="56">
        <v>9731.44</v>
      </c>
      <c r="E96" s="56">
        <v>0</v>
      </c>
      <c r="F96" s="55">
        <v>1</v>
      </c>
    </row>
    <row r="97" spans="1:6" x14ac:dyDescent="0.25">
      <c r="A97" s="125"/>
      <c r="B97" s="21" t="s">
        <v>118</v>
      </c>
      <c r="C97" s="33" t="s">
        <v>383</v>
      </c>
      <c r="D97" s="56">
        <v>11434</v>
      </c>
      <c r="E97" s="56">
        <v>0</v>
      </c>
      <c r="F97" s="55">
        <v>3</v>
      </c>
    </row>
    <row r="98" spans="1:6" x14ac:dyDescent="0.25">
      <c r="A98" s="125"/>
      <c r="B98" s="21" t="s">
        <v>119</v>
      </c>
      <c r="C98" s="33" t="s">
        <v>384</v>
      </c>
      <c r="D98" s="56">
        <v>10133.14</v>
      </c>
      <c r="E98" s="56">
        <v>0</v>
      </c>
      <c r="F98" s="55">
        <v>2</v>
      </c>
    </row>
    <row r="99" spans="1:6" x14ac:dyDescent="0.25">
      <c r="A99" s="125"/>
      <c r="B99" s="21" t="s">
        <v>109</v>
      </c>
      <c r="C99" s="34">
        <v>1</v>
      </c>
      <c r="D99" s="56">
        <v>6838.17</v>
      </c>
      <c r="E99" s="56">
        <v>0</v>
      </c>
      <c r="F99" s="55">
        <v>1</v>
      </c>
    </row>
    <row r="100" spans="1:6" x14ac:dyDescent="0.25">
      <c r="A100" s="125"/>
      <c r="B100" s="21" t="s">
        <v>112</v>
      </c>
      <c r="C100" s="34">
        <v>1</v>
      </c>
      <c r="D100" s="56">
        <v>6838.17</v>
      </c>
      <c r="E100" s="56">
        <v>0</v>
      </c>
      <c r="F100" s="55">
        <v>1</v>
      </c>
    </row>
    <row r="101" spans="1:6" ht="15.75" thickBot="1" x14ac:dyDescent="0.3">
      <c r="A101" s="125"/>
      <c r="B101" s="21" t="s">
        <v>113</v>
      </c>
      <c r="C101" s="34">
        <v>1</v>
      </c>
      <c r="D101" s="56">
        <v>6838.17</v>
      </c>
      <c r="E101" s="56">
        <v>0</v>
      </c>
      <c r="F101" s="59">
        <v>1</v>
      </c>
    </row>
    <row r="102" spans="1:6" ht="15.75" thickBot="1" x14ac:dyDescent="0.3">
      <c r="A102" s="19"/>
      <c r="C102" s="20"/>
      <c r="E102" s="20" t="s">
        <v>30</v>
      </c>
      <c r="F102" s="60">
        <f>SUM(F58:F101)</f>
        <v>80</v>
      </c>
    </row>
    <row r="103" spans="1:6" x14ac:dyDescent="0.25">
      <c r="A103" s="125" t="s">
        <v>121</v>
      </c>
      <c r="B103" s="21" t="s">
        <v>138</v>
      </c>
      <c r="C103" s="40" t="s">
        <v>385</v>
      </c>
      <c r="D103" s="56">
        <v>11474.2</v>
      </c>
      <c r="E103" s="56">
        <v>0</v>
      </c>
      <c r="F103" s="28">
        <v>4</v>
      </c>
    </row>
    <row r="104" spans="1:6" x14ac:dyDescent="0.25">
      <c r="A104" s="125"/>
      <c r="B104" s="21" t="s">
        <v>128</v>
      </c>
      <c r="C104" s="41" t="s">
        <v>386</v>
      </c>
      <c r="D104" s="56">
        <v>11199.19</v>
      </c>
      <c r="E104" s="56">
        <v>0</v>
      </c>
      <c r="F104" s="55">
        <v>1</v>
      </c>
    </row>
    <row r="105" spans="1:6" x14ac:dyDescent="0.25">
      <c r="A105" s="125"/>
      <c r="B105" s="21" t="s">
        <v>123</v>
      </c>
      <c r="C105" s="67" t="s">
        <v>362</v>
      </c>
      <c r="D105" s="56">
        <v>12386.78</v>
      </c>
      <c r="E105" s="56">
        <v>0</v>
      </c>
      <c r="F105" s="55">
        <v>1</v>
      </c>
    </row>
    <row r="106" spans="1:6" x14ac:dyDescent="0.25">
      <c r="A106" s="125"/>
      <c r="B106" s="21" t="s">
        <v>123</v>
      </c>
      <c r="C106" s="67" t="s">
        <v>387</v>
      </c>
      <c r="D106" s="56">
        <v>12386.78</v>
      </c>
      <c r="E106" s="56">
        <v>0</v>
      </c>
      <c r="F106" s="29">
        <v>1</v>
      </c>
    </row>
    <row r="107" spans="1:6" x14ac:dyDescent="0.25">
      <c r="A107" s="125"/>
      <c r="B107" s="21" t="s">
        <v>137</v>
      </c>
      <c r="C107" s="40" t="s">
        <v>388</v>
      </c>
      <c r="D107" s="56">
        <v>8724.1</v>
      </c>
      <c r="E107" s="56">
        <v>0</v>
      </c>
      <c r="F107" s="29">
        <v>1</v>
      </c>
    </row>
    <row r="108" spans="1:6" x14ac:dyDescent="0.25">
      <c r="A108" s="125"/>
      <c r="B108" s="21" t="s">
        <v>132</v>
      </c>
      <c r="C108" s="67" t="s">
        <v>389</v>
      </c>
      <c r="D108" s="56">
        <v>9346.2199999999993</v>
      </c>
      <c r="E108" s="56">
        <v>0</v>
      </c>
      <c r="F108" s="29">
        <v>3</v>
      </c>
    </row>
    <row r="109" spans="1:6" x14ac:dyDescent="0.25">
      <c r="A109" s="125"/>
      <c r="B109" s="21" t="s">
        <v>133</v>
      </c>
      <c r="C109" s="41" t="s">
        <v>390</v>
      </c>
      <c r="D109" s="56">
        <v>10481.280000000001</v>
      </c>
      <c r="E109" s="56">
        <v>0</v>
      </c>
      <c r="F109" s="29">
        <v>1</v>
      </c>
    </row>
    <row r="110" spans="1:6" x14ac:dyDescent="0.25">
      <c r="A110" s="125"/>
      <c r="B110" s="21" t="s">
        <v>129</v>
      </c>
      <c r="C110" s="41" t="s">
        <v>368</v>
      </c>
      <c r="D110" s="56">
        <v>11529.82</v>
      </c>
      <c r="E110" s="56">
        <v>0</v>
      </c>
      <c r="F110" s="55">
        <v>1</v>
      </c>
    </row>
    <row r="111" spans="1:6" x14ac:dyDescent="0.25">
      <c r="A111" s="125"/>
      <c r="B111" s="21" t="s">
        <v>142</v>
      </c>
      <c r="C111" s="27">
        <v>3</v>
      </c>
      <c r="D111" s="56">
        <v>7852.72</v>
      </c>
      <c r="E111" s="56">
        <v>0</v>
      </c>
      <c r="F111" s="29">
        <v>2</v>
      </c>
    </row>
    <row r="112" spans="1:6" x14ac:dyDescent="0.25">
      <c r="A112" s="125"/>
      <c r="B112" s="21" t="s">
        <v>141</v>
      </c>
      <c r="C112" s="67" t="s">
        <v>390</v>
      </c>
      <c r="D112" s="56">
        <v>10481.280000000001</v>
      </c>
      <c r="E112" s="56">
        <v>0</v>
      </c>
      <c r="F112" s="29">
        <v>1</v>
      </c>
    </row>
    <row r="113" spans="1:6" x14ac:dyDescent="0.25">
      <c r="A113" s="125"/>
      <c r="B113" s="21" t="s">
        <v>136</v>
      </c>
      <c r="C113" s="40" t="s">
        <v>385</v>
      </c>
      <c r="D113" s="56">
        <v>11474.2</v>
      </c>
      <c r="E113" s="56">
        <v>0</v>
      </c>
      <c r="F113" s="29">
        <v>1</v>
      </c>
    </row>
    <row r="114" spans="1:6" x14ac:dyDescent="0.25">
      <c r="A114" s="125"/>
      <c r="B114" s="21" t="s">
        <v>126</v>
      </c>
      <c r="C114" s="27" t="s">
        <v>343</v>
      </c>
      <c r="D114" s="56">
        <v>23857.89</v>
      </c>
      <c r="E114" s="56">
        <v>0</v>
      </c>
      <c r="F114" s="55">
        <v>1</v>
      </c>
    </row>
    <row r="115" spans="1:6" x14ac:dyDescent="0.25">
      <c r="A115" s="125"/>
      <c r="B115" s="21" t="s">
        <v>69</v>
      </c>
      <c r="C115" s="67" t="s">
        <v>391</v>
      </c>
      <c r="D115" s="56">
        <v>7998</v>
      </c>
      <c r="E115" s="56">
        <v>0</v>
      </c>
      <c r="F115" s="55">
        <v>5</v>
      </c>
    </row>
    <row r="116" spans="1:6" x14ac:dyDescent="0.25">
      <c r="A116" s="125"/>
      <c r="B116" s="21" t="s">
        <v>125</v>
      </c>
      <c r="C116" s="40" t="s">
        <v>392</v>
      </c>
      <c r="D116" s="56">
        <v>10300</v>
      </c>
      <c r="E116" s="56">
        <v>0</v>
      </c>
      <c r="F116" s="55">
        <v>2</v>
      </c>
    </row>
    <row r="117" spans="1:6" x14ac:dyDescent="0.25">
      <c r="A117" s="125"/>
      <c r="B117" s="21" t="s">
        <v>124</v>
      </c>
      <c r="C117" s="27" t="s">
        <v>393</v>
      </c>
      <c r="D117" s="56">
        <v>17328.72</v>
      </c>
      <c r="E117" s="56">
        <v>0</v>
      </c>
      <c r="F117" s="55">
        <v>1</v>
      </c>
    </row>
    <row r="118" spans="1:6" x14ac:dyDescent="0.25">
      <c r="A118" s="125"/>
      <c r="B118" s="21" t="s">
        <v>134</v>
      </c>
      <c r="C118" s="67" t="s">
        <v>394</v>
      </c>
      <c r="D118" s="56">
        <v>24326.54</v>
      </c>
      <c r="E118" s="56">
        <v>0</v>
      </c>
      <c r="F118" s="29">
        <v>1</v>
      </c>
    </row>
    <row r="119" spans="1:6" x14ac:dyDescent="0.25">
      <c r="A119" s="125"/>
      <c r="B119" s="21" t="s">
        <v>139</v>
      </c>
      <c r="C119" s="67" t="s">
        <v>395</v>
      </c>
      <c r="D119" s="56">
        <v>16533.560000000001</v>
      </c>
      <c r="E119" s="56">
        <v>0</v>
      </c>
      <c r="F119" s="29">
        <v>1</v>
      </c>
    </row>
    <row r="120" spans="1:6" x14ac:dyDescent="0.25">
      <c r="A120" s="125"/>
      <c r="B120" s="21" t="s">
        <v>130</v>
      </c>
      <c r="C120" s="67" t="s">
        <v>346</v>
      </c>
      <c r="D120" s="56">
        <v>16533.560000000001</v>
      </c>
      <c r="E120" s="56">
        <v>0</v>
      </c>
      <c r="F120" s="55">
        <v>1</v>
      </c>
    </row>
    <row r="121" spans="1:6" x14ac:dyDescent="0.25">
      <c r="A121" s="125"/>
      <c r="B121" s="21" t="s">
        <v>143</v>
      </c>
      <c r="C121" s="26" t="s">
        <v>362</v>
      </c>
      <c r="D121" s="56">
        <v>17030.02</v>
      </c>
      <c r="E121" s="56">
        <v>0</v>
      </c>
      <c r="F121" s="29">
        <v>1</v>
      </c>
    </row>
    <row r="122" spans="1:6" x14ac:dyDescent="0.25">
      <c r="A122" s="125"/>
      <c r="B122" s="21" t="s">
        <v>144</v>
      </c>
      <c r="C122" s="67" t="s">
        <v>396</v>
      </c>
      <c r="D122" s="56">
        <v>23946.47</v>
      </c>
      <c r="E122" s="56">
        <v>0</v>
      </c>
      <c r="F122" s="29">
        <v>1</v>
      </c>
    </row>
    <row r="123" spans="1:6" x14ac:dyDescent="0.25">
      <c r="A123" s="125"/>
      <c r="B123" s="21" t="s">
        <v>140</v>
      </c>
      <c r="C123" s="67" t="s">
        <v>346</v>
      </c>
      <c r="D123" s="56">
        <v>16533.560000000001</v>
      </c>
      <c r="E123" s="56">
        <v>0</v>
      </c>
      <c r="F123" s="29">
        <v>1</v>
      </c>
    </row>
    <row r="124" spans="1:6" x14ac:dyDescent="0.25">
      <c r="A124" s="125"/>
      <c r="B124" s="21" t="s">
        <v>127</v>
      </c>
      <c r="C124" s="27" t="s">
        <v>397</v>
      </c>
      <c r="D124" s="56">
        <v>22062.600000000002</v>
      </c>
      <c r="E124" s="56">
        <v>0</v>
      </c>
      <c r="F124" s="55">
        <v>1</v>
      </c>
    </row>
    <row r="125" spans="1:6" x14ac:dyDescent="0.25">
      <c r="A125" s="125"/>
      <c r="B125" s="21" t="s">
        <v>135</v>
      </c>
      <c r="C125" s="41" t="s">
        <v>398</v>
      </c>
      <c r="D125" s="56">
        <v>17030.02</v>
      </c>
      <c r="E125" s="56">
        <v>0</v>
      </c>
      <c r="F125" s="29">
        <v>1</v>
      </c>
    </row>
    <row r="126" spans="1:6" x14ac:dyDescent="0.25">
      <c r="A126" s="125"/>
      <c r="B126" s="21" t="s">
        <v>131</v>
      </c>
      <c r="C126" s="40" t="s">
        <v>392</v>
      </c>
      <c r="D126" s="56">
        <v>10300</v>
      </c>
      <c r="E126" s="56">
        <v>0</v>
      </c>
      <c r="F126" s="29">
        <v>3</v>
      </c>
    </row>
    <row r="127" spans="1:6" ht="15.75" thickBot="1" x14ac:dyDescent="0.3">
      <c r="A127" s="125"/>
      <c r="B127" s="21" t="s">
        <v>122</v>
      </c>
      <c r="C127" s="27">
        <v>21</v>
      </c>
      <c r="D127" s="56">
        <v>30407.66</v>
      </c>
      <c r="E127" s="56">
        <v>0</v>
      </c>
      <c r="F127" s="59">
        <v>1</v>
      </c>
    </row>
    <row r="128" spans="1:6" ht="15.75" thickBot="1" x14ac:dyDescent="0.3">
      <c r="A128" s="19"/>
      <c r="C128" s="20"/>
      <c r="E128" s="20" t="s">
        <v>30</v>
      </c>
      <c r="F128" s="60">
        <f>SUM(F103:F127)</f>
        <v>38</v>
      </c>
    </row>
    <row r="129" spans="1:6" x14ac:dyDescent="0.25">
      <c r="A129" s="125" t="s">
        <v>145</v>
      </c>
      <c r="B129" s="22" t="s">
        <v>168</v>
      </c>
      <c r="C129" s="27" t="s">
        <v>362</v>
      </c>
      <c r="D129" s="52">
        <v>17030.02</v>
      </c>
      <c r="E129" s="52">
        <v>0</v>
      </c>
      <c r="F129" s="28">
        <v>1</v>
      </c>
    </row>
    <row r="130" spans="1:6" x14ac:dyDescent="0.25">
      <c r="A130" s="125"/>
      <c r="B130" s="22" t="s">
        <v>180</v>
      </c>
      <c r="C130" s="27" t="s">
        <v>399</v>
      </c>
      <c r="D130" s="61">
        <v>7643</v>
      </c>
      <c r="E130" s="52">
        <v>0</v>
      </c>
      <c r="F130" s="29">
        <v>5</v>
      </c>
    </row>
    <row r="131" spans="1:6" x14ac:dyDescent="0.25">
      <c r="A131" s="125"/>
      <c r="B131" s="22" t="s">
        <v>172</v>
      </c>
      <c r="C131" s="42" t="s">
        <v>400</v>
      </c>
      <c r="D131" s="52">
        <v>8793.11</v>
      </c>
      <c r="E131" s="52">
        <v>0</v>
      </c>
      <c r="F131" s="29">
        <v>1</v>
      </c>
    </row>
    <row r="132" spans="1:6" x14ac:dyDescent="0.25">
      <c r="A132" s="125"/>
      <c r="B132" s="22" t="s">
        <v>151</v>
      </c>
      <c r="C132" s="27">
        <v>7</v>
      </c>
      <c r="D132" s="52">
        <v>9045.4600000000009</v>
      </c>
      <c r="E132" s="52">
        <v>0</v>
      </c>
      <c r="F132" s="29">
        <v>6</v>
      </c>
    </row>
    <row r="133" spans="1:6" x14ac:dyDescent="0.25">
      <c r="A133" s="125"/>
      <c r="B133" s="22" t="s">
        <v>176</v>
      </c>
      <c r="C133" s="27" t="s">
        <v>401</v>
      </c>
      <c r="D133" s="52">
        <v>14205.76</v>
      </c>
      <c r="E133" s="52">
        <v>0</v>
      </c>
      <c r="F133" s="29">
        <v>1</v>
      </c>
    </row>
    <row r="134" spans="1:6" x14ac:dyDescent="0.25">
      <c r="A134" s="125"/>
      <c r="B134" s="22" t="s">
        <v>150</v>
      </c>
      <c r="C134" s="27">
        <v>14</v>
      </c>
      <c r="D134" s="52">
        <v>13679.43</v>
      </c>
      <c r="E134" s="52">
        <v>0</v>
      </c>
      <c r="F134" s="29">
        <v>1</v>
      </c>
    </row>
    <row r="135" spans="1:6" x14ac:dyDescent="0.25">
      <c r="A135" s="125"/>
      <c r="B135" s="22" t="s">
        <v>179</v>
      </c>
      <c r="C135" s="43">
        <v>2</v>
      </c>
      <c r="D135" s="52">
        <v>7526.0245999999997</v>
      </c>
      <c r="E135" s="52">
        <v>0</v>
      </c>
      <c r="F135" s="29">
        <v>1</v>
      </c>
    </row>
    <row r="136" spans="1:6" x14ac:dyDescent="0.25">
      <c r="A136" s="125"/>
      <c r="B136" s="22" t="s">
        <v>146</v>
      </c>
      <c r="C136" s="27">
        <v>21</v>
      </c>
      <c r="D136" s="52">
        <v>30407.66</v>
      </c>
      <c r="E136" s="52">
        <v>0</v>
      </c>
      <c r="F136" s="55">
        <v>1</v>
      </c>
    </row>
    <row r="137" spans="1:6" x14ac:dyDescent="0.25">
      <c r="A137" s="125"/>
      <c r="B137" s="22" t="s">
        <v>177</v>
      </c>
      <c r="C137" s="27" t="s">
        <v>343</v>
      </c>
      <c r="D137" s="52">
        <v>23857.89</v>
      </c>
      <c r="E137" s="52">
        <v>0</v>
      </c>
      <c r="F137" s="29">
        <v>1</v>
      </c>
    </row>
    <row r="138" spans="1:6" x14ac:dyDescent="0.25">
      <c r="A138" s="125"/>
      <c r="B138" s="22" t="s">
        <v>149</v>
      </c>
      <c r="C138" s="27">
        <v>11</v>
      </c>
      <c r="D138" s="52">
        <v>10855.17</v>
      </c>
      <c r="E138" s="52">
        <v>0</v>
      </c>
      <c r="F138" s="29">
        <v>1</v>
      </c>
    </row>
    <row r="139" spans="1:6" x14ac:dyDescent="0.25">
      <c r="A139" s="125"/>
      <c r="B139" s="22" t="s">
        <v>152</v>
      </c>
      <c r="C139" s="27">
        <v>13</v>
      </c>
      <c r="D139" s="52">
        <v>12432.1</v>
      </c>
      <c r="E139" s="52">
        <v>0</v>
      </c>
      <c r="F139" s="29">
        <v>1</v>
      </c>
    </row>
    <row r="140" spans="1:6" x14ac:dyDescent="0.25">
      <c r="A140" s="125"/>
      <c r="B140" s="22" t="s">
        <v>173</v>
      </c>
      <c r="C140" s="26" t="s">
        <v>348</v>
      </c>
      <c r="D140" s="52">
        <v>12431.07</v>
      </c>
      <c r="E140" s="52">
        <v>0</v>
      </c>
      <c r="F140" s="29">
        <v>1</v>
      </c>
    </row>
    <row r="141" spans="1:6" x14ac:dyDescent="0.25">
      <c r="A141" s="125"/>
      <c r="B141" s="22" t="s">
        <v>147</v>
      </c>
      <c r="C141" s="27">
        <v>7</v>
      </c>
      <c r="D141" s="52">
        <v>9045.4600000000009</v>
      </c>
      <c r="E141" s="52">
        <v>0</v>
      </c>
      <c r="F141" s="29">
        <v>1</v>
      </c>
    </row>
    <row r="142" spans="1:6" x14ac:dyDescent="0.25">
      <c r="A142" s="125"/>
      <c r="B142" s="22" t="s">
        <v>162</v>
      </c>
      <c r="C142" s="27" t="s">
        <v>374</v>
      </c>
      <c r="D142" s="52">
        <v>8431.58</v>
      </c>
      <c r="E142" s="52">
        <v>0</v>
      </c>
      <c r="F142" s="29">
        <v>1</v>
      </c>
    </row>
    <row r="143" spans="1:6" x14ac:dyDescent="0.25">
      <c r="A143" s="125"/>
      <c r="B143" s="22" t="s">
        <v>174</v>
      </c>
      <c r="C143" s="27" t="s">
        <v>366</v>
      </c>
      <c r="D143" s="52">
        <v>9730.41</v>
      </c>
      <c r="E143" s="52">
        <v>0</v>
      </c>
      <c r="F143" s="29">
        <v>1</v>
      </c>
    </row>
    <row r="144" spans="1:6" x14ac:dyDescent="0.25">
      <c r="A144" s="125"/>
      <c r="B144" s="21" t="s">
        <v>184</v>
      </c>
      <c r="C144" s="44">
        <v>13</v>
      </c>
      <c r="D144" s="61">
        <v>12069</v>
      </c>
      <c r="E144" s="52">
        <v>0</v>
      </c>
      <c r="F144" s="29">
        <v>1</v>
      </c>
    </row>
    <row r="145" spans="1:6" x14ac:dyDescent="0.25">
      <c r="A145" s="125"/>
      <c r="B145" s="22" t="s">
        <v>175</v>
      </c>
      <c r="C145" s="42">
        <v>1</v>
      </c>
      <c r="D145" s="52">
        <v>6838.17</v>
      </c>
      <c r="E145" s="52">
        <v>0</v>
      </c>
      <c r="F145" s="29">
        <v>1</v>
      </c>
    </row>
    <row r="146" spans="1:6" x14ac:dyDescent="0.25">
      <c r="A146" s="125"/>
      <c r="B146" s="22" t="s">
        <v>157</v>
      </c>
      <c r="C146" s="27">
        <v>15</v>
      </c>
      <c r="D146" s="52">
        <v>15270.78</v>
      </c>
      <c r="E146" s="52">
        <v>0</v>
      </c>
      <c r="F146" s="29">
        <v>1</v>
      </c>
    </row>
    <row r="147" spans="1:6" x14ac:dyDescent="0.25">
      <c r="A147" s="125"/>
      <c r="B147" s="22" t="s">
        <v>148</v>
      </c>
      <c r="C147" s="27" t="s">
        <v>362</v>
      </c>
      <c r="D147" s="52">
        <v>17030.02</v>
      </c>
      <c r="E147" s="52">
        <v>0</v>
      </c>
      <c r="F147" s="29">
        <v>1</v>
      </c>
    </row>
    <row r="148" spans="1:6" x14ac:dyDescent="0.25">
      <c r="A148" s="125"/>
      <c r="B148" s="22" t="s">
        <v>156</v>
      </c>
      <c r="C148" s="27">
        <v>18</v>
      </c>
      <c r="D148" s="52">
        <v>21892.65</v>
      </c>
      <c r="E148" s="52">
        <v>0</v>
      </c>
      <c r="F148" s="29">
        <v>1</v>
      </c>
    </row>
    <row r="149" spans="1:6" x14ac:dyDescent="0.25">
      <c r="A149" s="125"/>
      <c r="B149" s="22" t="s">
        <v>167</v>
      </c>
      <c r="C149" s="26" t="s">
        <v>362</v>
      </c>
      <c r="D149" s="52">
        <v>17030.02</v>
      </c>
      <c r="E149" s="52">
        <v>0</v>
      </c>
      <c r="F149" s="29">
        <v>1</v>
      </c>
    </row>
    <row r="150" spans="1:6" x14ac:dyDescent="0.25">
      <c r="A150" s="125"/>
      <c r="B150" s="22" t="s">
        <v>158</v>
      </c>
      <c r="C150" s="26" t="s">
        <v>345</v>
      </c>
      <c r="D150" s="52">
        <v>14596.130000000001</v>
      </c>
      <c r="E150" s="52">
        <v>0</v>
      </c>
      <c r="F150" s="29">
        <v>1</v>
      </c>
    </row>
    <row r="151" spans="1:6" x14ac:dyDescent="0.25">
      <c r="A151" s="125"/>
      <c r="B151" s="22" t="s">
        <v>171</v>
      </c>
      <c r="C151" s="27" t="s">
        <v>346</v>
      </c>
      <c r="D151" s="52">
        <v>16533.560000000001</v>
      </c>
      <c r="E151" s="52">
        <v>0</v>
      </c>
      <c r="F151" s="29">
        <v>1</v>
      </c>
    </row>
    <row r="152" spans="1:6" x14ac:dyDescent="0.25">
      <c r="A152" s="125"/>
      <c r="B152" s="22" t="s">
        <v>154</v>
      </c>
      <c r="C152" s="27" t="s">
        <v>402</v>
      </c>
      <c r="D152" s="52">
        <v>8221.9750000000004</v>
      </c>
      <c r="E152" s="52">
        <v>0</v>
      </c>
      <c r="F152" s="29">
        <v>1</v>
      </c>
    </row>
    <row r="153" spans="1:6" x14ac:dyDescent="0.25">
      <c r="A153" s="125"/>
      <c r="B153" s="22" t="s">
        <v>169</v>
      </c>
      <c r="C153" s="67" t="s">
        <v>403</v>
      </c>
      <c r="D153" s="52">
        <v>8258.5400000000009</v>
      </c>
      <c r="E153" s="52">
        <v>0</v>
      </c>
      <c r="F153" s="29">
        <v>1</v>
      </c>
    </row>
    <row r="154" spans="1:6" x14ac:dyDescent="0.25">
      <c r="A154" s="125"/>
      <c r="B154" s="22" t="s">
        <v>153</v>
      </c>
      <c r="C154" s="27" t="s">
        <v>404</v>
      </c>
      <c r="D154" s="52">
        <v>3504.06</v>
      </c>
      <c r="E154" s="52">
        <v>0</v>
      </c>
      <c r="F154" s="29">
        <v>1</v>
      </c>
    </row>
    <row r="155" spans="1:6" x14ac:dyDescent="0.25">
      <c r="A155" s="125"/>
      <c r="B155" s="22" t="s">
        <v>155</v>
      </c>
      <c r="C155" s="27" t="s">
        <v>366</v>
      </c>
      <c r="D155" s="52">
        <v>9730.41</v>
      </c>
      <c r="E155" s="52">
        <v>0</v>
      </c>
      <c r="F155" s="29">
        <v>1</v>
      </c>
    </row>
    <row r="156" spans="1:6" x14ac:dyDescent="0.25">
      <c r="A156" s="125"/>
      <c r="B156" s="22" t="s">
        <v>183</v>
      </c>
      <c r="C156" s="44">
        <v>1</v>
      </c>
      <c r="D156" s="52">
        <v>6838.17</v>
      </c>
      <c r="E156" s="52">
        <v>0</v>
      </c>
      <c r="F156" s="29">
        <v>1</v>
      </c>
    </row>
    <row r="157" spans="1:6" x14ac:dyDescent="0.25">
      <c r="A157" s="125"/>
      <c r="B157" s="22" t="s">
        <v>181</v>
      </c>
      <c r="C157" s="45">
        <v>1</v>
      </c>
      <c r="D157" s="52">
        <v>6839.2</v>
      </c>
      <c r="E157" s="52">
        <v>0</v>
      </c>
      <c r="F157" s="29">
        <v>1</v>
      </c>
    </row>
    <row r="158" spans="1:6" x14ac:dyDescent="0.25">
      <c r="A158" s="125"/>
      <c r="B158" s="22" t="s">
        <v>182</v>
      </c>
      <c r="C158" s="45" t="s">
        <v>362</v>
      </c>
      <c r="D158" s="52">
        <v>17030.02</v>
      </c>
      <c r="E158" s="52">
        <v>0</v>
      </c>
      <c r="F158" s="29">
        <v>1</v>
      </c>
    </row>
    <row r="159" spans="1:6" x14ac:dyDescent="0.25">
      <c r="A159" s="125"/>
      <c r="B159" s="22" t="s">
        <v>166</v>
      </c>
      <c r="C159" s="27" t="s">
        <v>405</v>
      </c>
      <c r="D159" s="52">
        <v>4865.72</v>
      </c>
      <c r="E159" s="52">
        <v>0</v>
      </c>
      <c r="F159" s="29">
        <v>1</v>
      </c>
    </row>
    <row r="160" spans="1:6" x14ac:dyDescent="0.25">
      <c r="A160" s="125"/>
      <c r="B160" s="22" t="s">
        <v>159</v>
      </c>
      <c r="C160" s="27">
        <v>7</v>
      </c>
      <c r="D160" s="52">
        <v>9045.4600000000009</v>
      </c>
      <c r="E160" s="52">
        <v>0</v>
      </c>
      <c r="F160" s="29">
        <v>13</v>
      </c>
    </row>
    <row r="161" spans="1:6" x14ac:dyDescent="0.25">
      <c r="A161" s="125"/>
      <c r="B161" s="22" t="s">
        <v>160</v>
      </c>
      <c r="C161" s="26">
        <v>7</v>
      </c>
      <c r="D161" s="52">
        <v>9045.4600000000009</v>
      </c>
      <c r="E161" s="52">
        <v>0</v>
      </c>
      <c r="F161" s="29">
        <v>1</v>
      </c>
    </row>
    <row r="162" spans="1:6" x14ac:dyDescent="0.25">
      <c r="A162" s="125"/>
      <c r="B162" s="22" t="s">
        <v>163</v>
      </c>
      <c r="C162" s="43">
        <v>1</v>
      </c>
      <c r="D162" s="52">
        <v>6838.17</v>
      </c>
      <c r="E162" s="52">
        <v>0</v>
      </c>
      <c r="F162" s="29">
        <v>1</v>
      </c>
    </row>
    <row r="163" spans="1:6" x14ac:dyDescent="0.25">
      <c r="A163" s="125"/>
      <c r="B163" s="22" t="s">
        <v>178</v>
      </c>
      <c r="C163" s="27">
        <v>1</v>
      </c>
      <c r="D163" s="52">
        <v>6838.17</v>
      </c>
      <c r="E163" s="52">
        <v>0</v>
      </c>
      <c r="F163" s="29">
        <v>3</v>
      </c>
    </row>
    <row r="164" spans="1:6" x14ac:dyDescent="0.25">
      <c r="A164" s="125"/>
      <c r="B164" s="22" t="s">
        <v>165</v>
      </c>
      <c r="C164" s="27" t="s">
        <v>406</v>
      </c>
      <c r="D164" s="52">
        <v>4847.18</v>
      </c>
      <c r="E164" s="52">
        <v>0</v>
      </c>
      <c r="F164" s="29">
        <v>2</v>
      </c>
    </row>
    <row r="165" spans="1:6" x14ac:dyDescent="0.25">
      <c r="A165" s="125"/>
      <c r="B165" s="22" t="s">
        <v>164</v>
      </c>
      <c r="C165" s="27" t="s">
        <v>338</v>
      </c>
      <c r="D165" s="52">
        <v>7464.41</v>
      </c>
      <c r="E165" s="52">
        <v>0</v>
      </c>
      <c r="F165" s="29">
        <v>3</v>
      </c>
    </row>
    <row r="166" spans="1:6" x14ac:dyDescent="0.25">
      <c r="A166" s="125"/>
      <c r="B166" s="22" t="s">
        <v>161</v>
      </c>
      <c r="C166" s="27" t="s">
        <v>405</v>
      </c>
      <c r="D166" s="52">
        <v>4865.72</v>
      </c>
      <c r="E166" s="52">
        <v>0</v>
      </c>
      <c r="F166" s="29">
        <v>1</v>
      </c>
    </row>
    <row r="167" spans="1:6" x14ac:dyDescent="0.25">
      <c r="A167" s="125"/>
      <c r="B167" s="22" t="s">
        <v>48</v>
      </c>
      <c r="C167" s="44" t="s">
        <v>407</v>
      </c>
      <c r="D167" s="52">
        <v>8487.2000000000007</v>
      </c>
      <c r="E167" s="52">
        <v>0</v>
      </c>
      <c r="F167" s="29">
        <v>1</v>
      </c>
    </row>
    <row r="168" spans="1:6" x14ac:dyDescent="0.25">
      <c r="A168" s="125"/>
      <c r="B168" s="22" t="s">
        <v>29</v>
      </c>
      <c r="C168" s="26" t="s">
        <v>338</v>
      </c>
      <c r="D168" s="52">
        <v>7464.41</v>
      </c>
      <c r="E168" s="52">
        <v>0</v>
      </c>
      <c r="F168" s="55">
        <v>6</v>
      </c>
    </row>
    <row r="169" spans="1:6" x14ac:dyDescent="0.25">
      <c r="A169" s="125"/>
      <c r="B169" s="22" t="s">
        <v>112</v>
      </c>
      <c r="C169" s="27" t="s">
        <v>408</v>
      </c>
      <c r="D169" s="52">
        <v>6550.8</v>
      </c>
      <c r="E169" s="52">
        <v>0</v>
      </c>
      <c r="F169" s="29">
        <v>1</v>
      </c>
    </row>
    <row r="170" spans="1:6" ht="15.75" thickBot="1" x14ac:dyDescent="0.3">
      <c r="A170" s="125"/>
      <c r="B170" s="22" t="s">
        <v>170</v>
      </c>
      <c r="C170" s="27" t="s">
        <v>409</v>
      </c>
      <c r="D170" s="52">
        <v>6800.06</v>
      </c>
      <c r="E170" s="52">
        <v>0</v>
      </c>
      <c r="F170" s="53">
        <v>2</v>
      </c>
    </row>
    <row r="171" spans="1:6" ht="15.75" thickBot="1" x14ac:dyDescent="0.3">
      <c r="A171" s="19"/>
      <c r="C171" s="20"/>
      <c r="E171" s="20" t="s">
        <v>30</v>
      </c>
      <c r="F171" s="60">
        <f>SUM(F129:F170)</f>
        <v>74</v>
      </c>
    </row>
    <row r="172" spans="1:6" x14ac:dyDescent="0.25">
      <c r="A172" s="125" t="s">
        <v>185</v>
      </c>
      <c r="B172" s="21" t="s">
        <v>206</v>
      </c>
      <c r="C172" s="27" t="s">
        <v>410</v>
      </c>
      <c r="D172" s="52">
        <v>15705.44</v>
      </c>
      <c r="E172" s="52">
        <v>0</v>
      </c>
      <c r="F172" s="28">
        <v>1</v>
      </c>
    </row>
    <row r="173" spans="1:6" x14ac:dyDescent="0.25">
      <c r="A173" s="125"/>
      <c r="B173" s="21" t="s">
        <v>203</v>
      </c>
      <c r="C173" s="27" t="s">
        <v>411</v>
      </c>
      <c r="D173" s="52">
        <v>8096.83</v>
      </c>
      <c r="E173" s="52">
        <v>0</v>
      </c>
      <c r="F173" s="29">
        <v>2</v>
      </c>
    </row>
    <row r="174" spans="1:6" x14ac:dyDescent="0.25">
      <c r="A174" s="125"/>
      <c r="B174" s="21" t="s">
        <v>197</v>
      </c>
      <c r="C174" s="27" t="s">
        <v>381</v>
      </c>
      <c r="D174" s="52">
        <v>7918.64</v>
      </c>
      <c r="E174" s="52">
        <v>0</v>
      </c>
      <c r="F174" s="29">
        <v>3</v>
      </c>
    </row>
    <row r="175" spans="1:6" x14ac:dyDescent="0.25">
      <c r="A175" s="125"/>
      <c r="B175" s="21" t="s">
        <v>209</v>
      </c>
      <c r="C175" s="27" t="s">
        <v>410</v>
      </c>
      <c r="D175" s="52">
        <v>15705.44</v>
      </c>
      <c r="E175" s="52">
        <v>0</v>
      </c>
      <c r="F175" s="29">
        <v>1</v>
      </c>
    </row>
    <row r="176" spans="1:6" x14ac:dyDescent="0.25">
      <c r="A176" s="125"/>
      <c r="B176" s="21" t="s">
        <v>217</v>
      </c>
      <c r="C176" s="27" t="s">
        <v>412</v>
      </c>
      <c r="D176" s="52">
        <v>10436.99</v>
      </c>
      <c r="E176" s="52">
        <v>0</v>
      </c>
      <c r="F176" s="29">
        <v>0</v>
      </c>
    </row>
    <row r="177" spans="1:6" x14ac:dyDescent="0.25">
      <c r="A177" s="125"/>
      <c r="B177" s="21" t="s">
        <v>208</v>
      </c>
      <c r="C177" s="27">
        <v>11</v>
      </c>
      <c r="D177" s="52">
        <v>10855.17</v>
      </c>
      <c r="E177" s="52">
        <v>0</v>
      </c>
      <c r="F177" s="29">
        <v>1</v>
      </c>
    </row>
    <row r="178" spans="1:6" x14ac:dyDescent="0.25">
      <c r="A178" s="125"/>
      <c r="B178" s="21" t="s">
        <v>211</v>
      </c>
      <c r="C178" s="27" t="s">
        <v>410</v>
      </c>
      <c r="D178" s="52">
        <v>15705.44</v>
      </c>
      <c r="E178" s="52">
        <v>0</v>
      </c>
      <c r="F178" s="29">
        <v>2</v>
      </c>
    </row>
    <row r="179" spans="1:6" x14ac:dyDescent="0.25">
      <c r="A179" s="125"/>
      <c r="B179" s="21" t="s">
        <v>220</v>
      </c>
      <c r="C179" s="27" t="s">
        <v>358</v>
      </c>
      <c r="D179" s="61">
        <v>12135</v>
      </c>
      <c r="E179" s="52">
        <v>0</v>
      </c>
      <c r="F179" s="29">
        <v>1</v>
      </c>
    </row>
    <row r="180" spans="1:6" x14ac:dyDescent="0.25">
      <c r="A180" s="125"/>
      <c r="B180" s="21" t="s">
        <v>186</v>
      </c>
      <c r="C180" s="27">
        <v>21</v>
      </c>
      <c r="D180" s="52">
        <v>30407.66</v>
      </c>
      <c r="E180" s="52">
        <v>0</v>
      </c>
      <c r="F180" s="29">
        <v>1</v>
      </c>
    </row>
    <row r="181" spans="1:6" x14ac:dyDescent="0.25">
      <c r="A181" s="125"/>
      <c r="B181" s="21" t="s">
        <v>200</v>
      </c>
      <c r="C181" s="27" t="s">
        <v>413</v>
      </c>
      <c r="D181" s="52">
        <v>15100.83</v>
      </c>
      <c r="E181" s="52">
        <v>0</v>
      </c>
      <c r="F181" s="29">
        <v>1</v>
      </c>
    </row>
    <row r="182" spans="1:6" x14ac:dyDescent="0.25">
      <c r="A182" s="125"/>
      <c r="B182" s="21" t="s">
        <v>205</v>
      </c>
      <c r="C182" s="26" t="s">
        <v>413</v>
      </c>
      <c r="D182" s="52">
        <v>15100.83</v>
      </c>
      <c r="E182" s="52">
        <v>0</v>
      </c>
      <c r="F182" s="29">
        <v>2</v>
      </c>
    </row>
    <row r="183" spans="1:6" x14ac:dyDescent="0.25">
      <c r="A183" s="125"/>
      <c r="B183" s="21" t="s">
        <v>189</v>
      </c>
      <c r="C183" s="27" t="s">
        <v>343</v>
      </c>
      <c r="D183" s="52">
        <v>23857.89</v>
      </c>
      <c r="E183" s="52">
        <v>0</v>
      </c>
      <c r="F183" s="29">
        <v>1</v>
      </c>
    </row>
    <row r="184" spans="1:6" x14ac:dyDescent="0.25">
      <c r="A184" s="125"/>
      <c r="B184" s="21" t="s">
        <v>198</v>
      </c>
      <c r="C184" s="27" t="s">
        <v>352</v>
      </c>
      <c r="D184" s="52">
        <v>26758.37</v>
      </c>
      <c r="E184" s="52">
        <v>0</v>
      </c>
      <c r="F184" s="29">
        <v>1</v>
      </c>
    </row>
    <row r="185" spans="1:6" x14ac:dyDescent="0.25">
      <c r="A185" s="125"/>
      <c r="B185" s="21" t="s">
        <v>210</v>
      </c>
      <c r="C185" s="27" t="s">
        <v>343</v>
      </c>
      <c r="D185" s="52">
        <v>23857.89</v>
      </c>
      <c r="E185" s="52">
        <v>0</v>
      </c>
      <c r="F185" s="29">
        <v>1</v>
      </c>
    </row>
    <row r="186" spans="1:6" x14ac:dyDescent="0.25">
      <c r="A186" s="125"/>
      <c r="B186" s="21" t="s">
        <v>187</v>
      </c>
      <c r="C186" s="26" t="s">
        <v>410</v>
      </c>
      <c r="D186" s="52">
        <v>15705.44</v>
      </c>
      <c r="E186" s="52">
        <v>0</v>
      </c>
      <c r="F186" s="29">
        <v>1</v>
      </c>
    </row>
    <row r="187" spans="1:6" x14ac:dyDescent="0.25">
      <c r="A187" s="125"/>
      <c r="B187" s="21" t="s">
        <v>202</v>
      </c>
      <c r="C187" s="27" t="s">
        <v>414</v>
      </c>
      <c r="D187" s="52">
        <v>19056.03</v>
      </c>
      <c r="E187" s="52">
        <v>0</v>
      </c>
      <c r="F187" s="29">
        <v>1</v>
      </c>
    </row>
    <row r="188" spans="1:6" x14ac:dyDescent="0.25">
      <c r="A188" s="125"/>
      <c r="B188" s="21" t="s">
        <v>219</v>
      </c>
      <c r="C188" s="40" t="s">
        <v>415</v>
      </c>
      <c r="D188" s="52">
        <v>13818.48</v>
      </c>
      <c r="E188" s="52">
        <v>0</v>
      </c>
      <c r="F188" s="29">
        <v>1</v>
      </c>
    </row>
    <row r="189" spans="1:6" x14ac:dyDescent="0.25">
      <c r="A189" s="125"/>
      <c r="B189" s="21" t="s">
        <v>191</v>
      </c>
      <c r="C189" s="27" t="s">
        <v>410</v>
      </c>
      <c r="D189" s="52">
        <v>15705.44</v>
      </c>
      <c r="E189" s="52">
        <v>0</v>
      </c>
      <c r="F189" s="29">
        <v>1</v>
      </c>
    </row>
    <row r="190" spans="1:6" x14ac:dyDescent="0.25">
      <c r="A190" s="125"/>
      <c r="B190" s="21" t="s">
        <v>192</v>
      </c>
      <c r="C190" s="27">
        <v>11</v>
      </c>
      <c r="D190" s="52">
        <v>10855.17</v>
      </c>
      <c r="E190" s="52">
        <v>0</v>
      </c>
      <c r="F190" s="29">
        <v>2</v>
      </c>
    </row>
    <row r="191" spans="1:6" x14ac:dyDescent="0.25">
      <c r="A191" s="125"/>
      <c r="B191" s="21" t="s">
        <v>190</v>
      </c>
      <c r="C191" s="27">
        <v>18</v>
      </c>
      <c r="D191" s="52">
        <v>21892.65</v>
      </c>
      <c r="E191" s="52">
        <v>0</v>
      </c>
      <c r="F191" s="29">
        <v>1</v>
      </c>
    </row>
    <row r="192" spans="1:6" x14ac:dyDescent="0.25">
      <c r="A192" s="125"/>
      <c r="B192" s="21" t="s">
        <v>218</v>
      </c>
      <c r="C192" s="27" t="s">
        <v>416</v>
      </c>
      <c r="D192" s="52">
        <v>16844.62</v>
      </c>
      <c r="E192" s="52">
        <v>0</v>
      </c>
      <c r="F192" s="29">
        <v>1</v>
      </c>
    </row>
    <row r="193" spans="1:6" x14ac:dyDescent="0.25">
      <c r="A193" s="125"/>
      <c r="B193" s="21" t="s">
        <v>194</v>
      </c>
      <c r="C193" s="27" t="s">
        <v>346</v>
      </c>
      <c r="D193" s="52">
        <v>16533.560000000001</v>
      </c>
      <c r="E193" s="52">
        <v>0</v>
      </c>
      <c r="F193" s="29">
        <v>1</v>
      </c>
    </row>
    <row r="194" spans="1:6" x14ac:dyDescent="0.25">
      <c r="A194" s="125"/>
      <c r="B194" s="21" t="s">
        <v>199</v>
      </c>
      <c r="C194" s="27" t="s">
        <v>396</v>
      </c>
      <c r="D194" s="52">
        <v>23946.47</v>
      </c>
      <c r="E194" s="52">
        <v>0</v>
      </c>
      <c r="F194" s="29">
        <v>1</v>
      </c>
    </row>
    <row r="195" spans="1:6" x14ac:dyDescent="0.25">
      <c r="A195" s="125"/>
      <c r="B195" s="21" t="s">
        <v>201</v>
      </c>
      <c r="C195" s="42" t="s">
        <v>396</v>
      </c>
      <c r="D195" s="52">
        <v>23946.47</v>
      </c>
      <c r="E195" s="52">
        <v>0</v>
      </c>
      <c r="F195" s="29">
        <v>1</v>
      </c>
    </row>
    <row r="196" spans="1:6" x14ac:dyDescent="0.25">
      <c r="A196" s="125"/>
      <c r="B196" s="21" t="s">
        <v>216</v>
      </c>
      <c r="C196" s="27" t="s">
        <v>410</v>
      </c>
      <c r="D196" s="52">
        <v>15705.44</v>
      </c>
      <c r="E196" s="52">
        <v>0</v>
      </c>
      <c r="F196" s="29">
        <v>1</v>
      </c>
    </row>
    <row r="197" spans="1:6" x14ac:dyDescent="0.25">
      <c r="A197" s="125"/>
      <c r="B197" s="21" t="s">
        <v>215</v>
      </c>
      <c r="C197" s="27" t="s">
        <v>351</v>
      </c>
      <c r="D197" s="52">
        <v>12164.300000000001</v>
      </c>
      <c r="E197" s="52">
        <v>0</v>
      </c>
      <c r="F197" s="29">
        <v>4</v>
      </c>
    </row>
    <row r="198" spans="1:6" x14ac:dyDescent="0.25">
      <c r="A198" s="125"/>
      <c r="B198" s="21" t="s">
        <v>212</v>
      </c>
      <c r="C198" s="27" t="s">
        <v>410</v>
      </c>
      <c r="D198" s="52">
        <v>15705.44</v>
      </c>
      <c r="E198" s="52">
        <v>0</v>
      </c>
      <c r="F198" s="29">
        <v>7</v>
      </c>
    </row>
    <row r="199" spans="1:6" x14ac:dyDescent="0.25">
      <c r="A199" s="125"/>
      <c r="B199" s="21" t="s">
        <v>213</v>
      </c>
      <c r="C199" s="27">
        <v>14</v>
      </c>
      <c r="D199" s="61">
        <v>13281</v>
      </c>
      <c r="E199" s="52">
        <v>0</v>
      </c>
      <c r="F199" s="29">
        <v>4</v>
      </c>
    </row>
    <row r="200" spans="1:6" x14ac:dyDescent="0.25">
      <c r="A200" s="125"/>
      <c r="B200" s="21" t="s">
        <v>214</v>
      </c>
      <c r="C200" s="27" t="s">
        <v>369</v>
      </c>
      <c r="D200" s="52">
        <v>12135.460000000001</v>
      </c>
      <c r="E200" s="52">
        <v>0</v>
      </c>
      <c r="F200" s="29">
        <v>7</v>
      </c>
    </row>
    <row r="201" spans="1:6" x14ac:dyDescent="0.25">
      <c r="A201" s="125"/>
      <c r="B201" s="21" t="s">
        <v>29</v>
      </c>
      <c r="C201" s="27" t="s">
        <v>349</v>
      </c>
      <c r="D201" s="52">
        <v>9859.16</v>
      </c>
      <c r="E201" s="52">
        <v>0</v>
      </c>
      <c r="F201" s="29">
        <v>1</v>
      </c>
    </row>
    <row r="202" spans="1:6" x14ac:dyDescent="0.25">
      <c r="A202" s="125"/>
      <c r="B202" s="21" t="s">
        <v>204</v>
      </c>
      <c r="C202" s="46" t="s">
        <v>417</v>
      </c>
      <c r="D202" s="61">
        <v>12069</v>
      </c>
      <c r="E202" s="52">
        <v>0</v>
      </c>
      <c r="F202" s="29">
        <v>6</v>
      </c>
    </row>
    <row r="203" spans="1:6" x14ac:dyDescent="0.25">
      <c r="A203" s="125"/>
      <c r="B203" s="21" t="s">
        <v>195</v>
      </c>
      <c r="C203" s="27" t="s">
        <v>351</v>
      </c>
      <c r="D203" s="52">
        <v>11315.58</v>
      </c>
      <c r="E203" s="52">
        <v>0</v>
      </c>
      <c r="F203" s="29">
        <v>1</v>
      </c>
    </row>
    <row r="204" spans="1:6" x14ac:dyDescent="0.25">
      <c r="A204" s="125"/>
      <c r="B204" s="21" t="s">
        <v>193</v>
      </c>
      <c r="C204" s="27" t="s">
        <v>418</v>
      </c>
      <c r="D204" s="52">
        <v>13153.1</v>
      </c>
      <c r="E204" s="52">
        <v>0</v>
      </c>
      <c r="F204" s="29">
        <v>1</v>
      </c>
    </row>
    <row r="205" spans="1:6" x14ac:dyDescent="0.25">
      <c r="A205" s="125"/>
      <c r="B205" s="21" t="s">
        <v>188</v>
      </c>
      <c r="C205" s="27">
        <v>11</v>
      </c>
      <c r="D205" s="52">
        <v>10855.17</v>
      </c>
      <c r="E205" s="52">
        <v>0</v>
      </c>
      <c r="F205" s="29">
        <v>1</v>
      </c>
    </row>
    <row r="206" spans="1:6" x14ac:dyDescent="0.25">
      <c r="A206" s="125"/>
      <c r="B206" s="21" t="s">
        <v>196</v>
      </c>
      <c r="C206" s="27" t="s">
        <v>419</v>
      </c>
      <c r="D206" s="52">
        <v>14474.59</v>
      </c>
      <c r="E206" s="52">
        <v>0</v>
      </c>
      <c r="F206" s="29">
        <v>1</v>
      </c>
    </row>
    <row r="207" spans="1:6" ht="15.75" thickBot="1" x14ac:dyDescent="0.3">
      <c r="A207" s="125"/>
      <c r="B207" s="21" t="s">
        <v>207</v>
      </c>
      <c r="C207" s="27" t="s">
        <v>419</v>
      </c>
      <c r="D207" s="52">
        <v>14474.59</v>
      </c>
      <c r="E207" s="52">
        <v>0</v>
      </c>
      <c r="F207" s="53">
        <v>1</v>
      </c>
    </row>
    <row r="208" spans="1:6" ht="15.75" thickBot="1" x14ac:dyDescent="0.3">
      <c r="A208" s="19"/>
      <c r="C208" s="20"/>
      <c r="E208" s="20" t="s">
        <v>30</v>
      </c>
      <c r="F208" s="54">
        <f>SUM(F172:F207)</f>
        <v>64</v>
      </c>
    </row>
    <row r="209" spans="1:6" x14ac:dyDescent="0.25">
      <c r="A209" s="125" t="s">
        <v>221</v>
      </c>
      <c r="B209" s="21" t="s">
        <v>222</v>
      </c>
      <c r="C209" s="47">
        <v>21</v>
      </c>
      <c r="D209" s="52">
        <v>30407.66</v>
      </c>
      <c r="E209" s="52">
        <v>0</v>
      </c>
      <c r="F209" s="28">
        <v>1</v>
      </c>
    </row>
    <row r="210" spans="1:6" x14ac:dyDescent="0.25">
      <c r="A210" s="125"/>
      <c r="B210" s="21" t="s">
        <v>223</v>
      </c>
      <c r="C210" s="48" t="s">
        <v>362</v>
      </c>
      <c r="D210" s="52">
        <v>17030.02</v>
      </c>
      <c r="E210" s="52">
        <v>0</v>
      </c>
      <c r="F210" s="29">
        <v>1</v>
      </c>
    </row>
    <row r="211" spans="1:6" x14ac:dyDescent="0.25">
      <c r="A211" s="125"/>
      <c r="B211" s="21" t="s">
        <v>224</v>
      </c>
      <c r="C211" s="25" t="s">
        <v>362</v>
      </c>
      <c r="D211" s="52">
        <v>16533.560000000001</v>
      </c>
      <c r="E211" s="52">
        <v>0</v>
      </c>
      <c r="F211" s="29">
        <v>1</v>
      </c>
    </row>
    <row r="212" spans="1:6" x14ac:dyDescent="0.25">
      <c r="A212" s="125"/>
      <c r="B212" s="21" t="s">
        <v>225</v>
      </c>
      <c r="C212" s="46" t="s">
        <v>362</v>
      </c>
      <c r="D212" s="52">
        <v>17030.02</v>
      </c>
      <c r="E212" s="52">
        <v>0</v>
      </c>
      <c r="F212" s="29">
        <v>1</v>
      </c>
    </row>
    <row r="213" spans="1:6" x14ac:dyDescent="0.25">
      <c r="A213" s="125"/>
      <c r="B213" s="21" t="s">
        <v>226</v>
      </c>
      <c r="C213" s="46" t="s">
        <v>420</v>
      </c>
      <c r="D213" s="52">
        <v>6833.02</v>
      </c>
      <c r="E213" s="52">
        <v>0</v>
      </c>
      <c r="F213" s="29">
        <v>1</v>
      </c>
    </row>
    <row r="214" spans="1:6" x14ac:dyDescent="0.25">
      <c r="A214" s="125"/>
      <c r="B214" s="21" t="s">
        <v>227</v>
      </c>
      <c r="C214" s="49" t="s">
        <v>421</v>
      </c>
      <c r="D214" s="52">
        <v>9113.44</v>
      </c>
      <c r="E214" s="52">
        <v>0</v>
      </c>
      <c r="F214" s="29">
        <v>2</v>
      </c>
    </row>
    <row r="215" spans="1:6" ht="15.75" thickBot="1" x14ac:dyDescent="0.3">
      <c r="A215" s="125"/>
      <c r="B215" s="21" t="s">
        <v>228</v>
      </c>
      <c r="C215" s="40" t="s">
        <v>353</v>
      </c>
      <c r="D215" s="52">
        <v>21710.34</v>
      </c>
      <c r="E215" s="52">
        <v>0</v>
      </c>
      <c r="F215" s="53">
        <v>1</v>
      </c>
    </row>
    <row r="216" spans="1:6" ht="15.75" thickBot="1" x14ac:dyDescent="0.3">
      <c r="A216" s="19"/>
      <c r="C216" s="20"/>
      <c r="E216" s="20" t="s">
        <v>30</v>
      </c>
      <c r="F216" s="54">
        <f>SUM(F209:F215)</f>
        <v>8</v>
      </c>
    </row>
    <row r="217" spans="1:6" x14ac:dyDescent="0.25">
      <c r="A217" s="126" t="s">
        <v>229</v>
      </c>
      <c r="B217" s="21" t="s">
        <v>237</v>
      </c>
      <c r="C217" s="26" t="s">
        <v>410</v>
      </c>
      <c r="D217" s="52">
        <v>15705.44</v>
      </c>
      <c r="E217" s="52">
        <v>0</v>
      </c>
      <c r="F217" s="28">
        <v>1</v>
      </c>
    </row>
    <row r="218" spans="1:6" x14ac:dyDescent="0.25">
      <c r="A218" s="126"/>
      <c r="B218" s="21" t="s">
        <v>239</v>
      </c>
      <c r="C218" s="26" t="s">
        <v>422</v>
      </c>
      <c r="D218" s="61">
        <v>10150</v>
      </c>
      <c r="E218" s="52">
        <v>0</v>
      </c>
      <c r="F218" s="29">
        <v>1</v>
      </c>
    </row>
    <row r="219" spans="1:6" x14ac:dyDescent="0.25">
      <c r="A219" s="126"/>
      <c r="B219" s="21" t="s">
        <v>73</v>
      </c>
      <c r="C219" s="27">
        <v>1</v>
      </c>
      <c r="D219" s="52">
        <v>6838.17</v>
      </c>
      <c r="E219" s="52">
        <v>0</v>
      </c>
      <c r="F219" s="29">
        <v>7</v>
      </c>
    </row>
    <row r="220" spans="1:6" x14ac:dyDescent="0.25">
      <c r="A220" s="126"/>
      <c r="B220" s="21" t="s">
        <v>231</v>
      </c>
      <c r="C220" s="26">
        <v>1</v>
      </c>
      <c r="D220" s="52">
        <v>6838.17</v>
      </c>
      <c r="E220" s="52">
        <v>0</v>
      </c>
      <c r="F220" s="29">
        <v>2</v>
      </c>
    </row>
    <row r="221" spans="1:6" x14ac:dyDescent="0.25">
      <c r="A221" s="126"/>
      <c r="B221" s="21" t="s">
        <v>242</v>
      </c>
      <c r="C221" s="27" t="s">
        <v>423</v>
      </c>
      <c r="D221" s="52">
        <v>10078.550000000001</v>
      </c>
      <c r="E221" s="52">
        <v>0</v>
      </c>
      <c r="F221" s="29">
        <v>1</v>
      </c>
    </row>
    <row r="222" spans="1:6" x14ac:dyDescent="0.25">
      <c r="A222" s="126"/>
      <c r="B222" s="21" t="s">
        <v>150</v>
      </c>
      <c r="C222" s="27" t="s">
        <v>351</v>
      </c>
      <c r="D222" s="52">
        <v>12163.27</v>
      </c>
      <c r="E222" s="52">
        <v>0</v>
      </c>
      <c r="F222" s="29">
        <v>3</v>
      </c>
    </row>
    <row r="223" spans="1:6" x14ac:dyDescent="0.25">
      <c r="A223" s="126"/>
      <c r="B223" s="21" t="s">
        <v>230</v>
      </c>
      <c r="C223" s="26">
        <v>21</v>
      </c>
      <c r="D223" s="52">
        <v>30407.66</v>
      </c>
      <c r="E223" s="52">
        <v>0</v>
      </c>
      <c r="F223" s="29">
        <v>1</v>
      </c>
    </row>
    <row r="224" spans="1:6" x14ac:dyDescent="0.25">
      <c r="A224" s="126"/>
      <c r="B224" s="21" t="s">
        <v>240</v>
      </c>
      <c r="C224" s="27" t="s">
        <v>343</v>
      </c>
      <c r="D224" s="52">
        <v>23857.89</v>
      </c>
      <c r="E224" s="52">
        <v>0</v>
      </c>
      <c r="F224" s="29">
        <v>1</v>
      </c>
    </row>
    <row r="225" spans="1:6" x14ac:dyDescent="0.25">
      <c r="A225" s="126"/>
      <c r="B225" s="21" t="s">
        <v>233</v>
      </c>
      <c r="C225" s="26" t="s">
        <v>424</v>
      </c>
      <c r="D225" s="52">
        <v>13379.7</v>
      </c>
      <c r="E225" s="52">
        <v>0</v>
      </c>
      <c r="F225" s="29">
        <v>1</v>
      </c>
    </row>
    <row r="226" spans="1:6" x14ac:dyDescent="0.25">
      <c r="A226" s="126"/>
      <c r="B226" s="21" t="s">
        <v>238</v>
      </c>
      <c r="C226" s="26" t="s">
        <v>424</v>
      </c>
      <c r="D226" s="52">
        <v>13379.7</v>
      </c>
      <c r="E226" s="52">
        <v>0</v>
      </c>
      <c r="F226" s="29">
        <v>1</v>
      </c>
    </row>
    <row r="227" spans="1:6" x14ac:dyDescent="0.25">
      <c r="A227" s="126"/>
      <c r="B227" s="21" t="s">
        <v>245</v>
      </c>
      <c r="C227" s="27">
        <v>7</v>
      </c>
      <c r="D227" s="52">
        <v>9045.4600000000009</v>
      </c>
      <c r="E227" s="52">
        <v>0</v>
      </c>
      <c r="F227" s="29">
        <v>4</v>
      </c>
    </row>
    <row r="228" spans="1:6" x14ac:dyDescent="0.25">
      <c r="A228" s="126"/>
      <c r="B228" s="21" t="s">
        <v>234</v>
      </c>
      <c r="C228" s="27">
        <v>1</v>
      </c>
      <c r="D228" s="52">
        <v>6838.17</v>
      </c>
      <c r="E228" s="52">
        <v>0</v>
      </c>
      <c r="F228" s="29">
        <v>15</v>
      </c>
    </row>
    <row r="229" spans="1:6" x14ac:dyDescent="0.25">
      <c r="A229" s="126"/>
      <c r="B229" s="21" t="s">
        <v>236</v>
      </c>
      <c r="C229" s="26">
        <v>17</v>
      </c>
      <c r="D229" s="52">
        <v>19728.62</v>
      </c>
      <c r="E229" s="52">
        <v>0</v>
      </c>
      <c r="F229" s="29">
        <v>1</v>
      </c>
    </row>
    <row r="230" spans="1:6" x14ac:dyDescent="0.25">
      <c r="A230" s="126"/>
      <c r="B230" s="21" t="s">
        <v>235</v>
      </c>
      <c r="C230" s="26" t="s">
        <v>362</v>
      </c>
      <c r="D230" s="52">
        <v>17030.02</v>
      </c>
      <c r="E230" s="52">
        <v>0</v>
      </c>
      <c r="F230" s="29">
        <v>1</v>
      </c>
    </row>
    <row r="231" spans="1:6" x14ac:dyDescent="0.25">
      <c r="A231" s="126"/>
      <c r="B231" s="21" t="s">
        <v>232</v>
      </c>
      <c r="C231" s="46" t="s">
        <v>380</v>
      </c>
      <c r="D231" s="52">
        <v>19308.38</v>
      </c>
      <c r="E231" s="52">
        <v>0</v>
      </c>
      <c r="F231" s="29">
        <v>1</v>
      </c>
    </row>
    <row r="232" spans="1:6" x14ac:dyDescent="0.25">
      <c r="A232" s="126"/>
      <c r="B232" s="21" t="s">
        <v>241</v>
      </c>
      <c r="C232" s="26" t="s">
        <v>425</v>
      </c>
      <c r="D232" s="61">
        <v>12800</v>
      </c>
      <c r="E232" s="52">
        <v>0</v>
      </c>
      <c r="F232" s="29">
        <v>6</v>
      </c>
    </row>
    <row r="233" spans="1:6" x14ac:dyDescent="0.25">
      <c r="A233" s="126"/>
      <c r="B233" s="21" t="s">
        <v>183</v>
      </c>
      <c r="C233" s="27">
        <v>7</v>
      </c>
      <c r="D233" s="52">
        <v>9045.4600000000009</v>
      </c>
      <c r="E233" s="52">
        <v>0</v>
      </c>
      <c r="F233" s="29">
        <v>1</v>
      </c>
    </row>
    <row r="234" spans="1:6" x14ac:dyDescent="0.25">
      <c r="A234" s="126"/>
      <c r="B234" s="21" t="s">
        <v>246</v>
      </c>
      <c r="C234" s="27">
        <v>7</v>
      </c>
      <c r="D234" s="52">
        <v>9045.4600000000009</v>
      </c>
      <c r="E234" s="52">
        <v>0</v>
      </c>
      <c r="F234" s="29">
        <v>1</v>
      </c>
    </row>
    <row r="235" spans="1:6" x14ac:dyDescent="0.25">
      <c r="A235" s="126"/>
      <c r="B235" s="21" t="s">
        <v>243</v>
      </c>
      <c r="C235" s="27" t="s">
        <v>350</v>
      </c>
      <c r="D235" s="52">
        <v>12123.1</v>
      </c>
      <c r="E235" s="52">
        <v>0</v>
      </c>
      <c r="F235" s="29">
        <v>1</v>
      </c>
    </row>
    <row r="236" spans="1:6" x14ac:dyDescent="0.25">
      <c r="A236" s="126"/>
      <c r="B236" s="21" t="s">
        <v>244</v>
      </c>
      <c r="C236" s="27">
        <v>11</v>
      </c>
      <c r="D236" s="52">
        <v>10855.17</v>
      </c>
      <c r="E236" s="52">
        <v>0</v>
      </c>
      <c r="F236" s="29">
        <v>1</v>
      </c>
    </row>
    <row r="237" spans="1:6" x14ac:dyDescent="0.25">
      <c r="A237" s="126"/>
      <c r="B237" s="21" t="s">
        <v>48</v>
      </c>
      <c r="C237" s="27">
        <v>2</v>
      </c>
      <c r="D237" s="52">
        <v>7525.18</v>
      </c>
      <c r="E237" s="52">
        <v>0</v>
      </c>
      <c r="F237" s="29">
        <v>2</v>
      </c>
    </row>
    <row r="238" spans="1:6" x14ac:dyDescent="0.25">
      <c r="A238" s="126"/>
      <c r="B238" s="21" t="s">
        <v>98</v>
      </c>
      <c r="C238" s="27" t="s">
        <v>423</v>
      </c>
      <c r="D238" s="52">
        <v>10078.550000000001</v>
      </c>
      <c r="E238" s="52">
        <v>0</v>
      </c>
      <c r="F238" s="29">
        <v>1</v>
      </c>
    </row>
    <row r="239" spans="1:6" x14ac:dyDescent="0.25">
      <c r="A239" s="126"/>
      <c r="B239" s="21" t="s">
        <v>248</v>
      </c>
      <c r="C239" s="27" t="s">
        <v>381</v>
      </c>
      <c r="D239" s="52">
        <v>7918.64</v>
      </c>
      <c r="E239" s="52">
        <v>0</v>
      </c>
      <c r="F239" s="29">
        <v>1</v>
      </c>
    </row>
    <row r="240" spans="1:6" ht="15.75" thickBot="1" x14ac:dyDescent="0.3">
      <c r="A240" s="126"/>
      <c r="B240" s="21" t="s">
        <v>247</v>
      </c>
      <c r="C240" s="27" t="s">
        <v>426</v>
      </c>
      <c r="D240" s="52">
        <v>8185.41</v>
      </c>
      <c r="E240" s="52">
        <v>0</v>
      </c>
      <c r="F240" s="53">
        <v>1</v>
      </c>
    </row>
    <row r="241" spans="1:6" ht="15.75" thickBot="1" x14ac:dyDescent="0.3">
      <c r="A241" s="19"/>
      <c r="C241" s="20"/>
      <c r="E241" s="20" t="s">
        <v>30</v>
      </c>
      <c r="F241" s="54">
        <f>SUM(F217:F240)</f>
        <v>56</v>
      </c>
    </row>
    <row r="242" spans="1:6" x14ac:dyDescent="0.25">
      <c r="A242" s="125" t="s">
        <v>249</v>
      </c>
      <c r="B242" s="21" t="s">
        <v>289</v>
      </c>
      <c r="C242" s="27">
        <v>14</v>
      </c>
      <c r="D242" s="52">
        <v>13679.43</v>
      </c>
      <c r="E242" s="52">
        <v>0</v>
      </c>
      <c r="F242" s="28">
        <v>3</v>
      </c>
    </row>
    <row r="243" spans="1:6" x14ac:dyDescent="0.25">
      <c r="A243" s="125"/>
      <c r="B243" s="21" t="s">
        <v>253</v>
      </c>
      <c r="C243" s="27">
        <v>11</v>
      </c>
      <c r="D243" s="52">
        <v>10855.17</v>
      </c>
      <c r="E243" s="52">
        <v>0</v>
      </c>
      <c r="F243" s="29">
        <v>1</v>
      </c>
    </row>
    <row r="244" spans="1:6" x14ac:dyDescent="0.25">
      <c r="A244" s="125"/>
      <c r="B244" s="21" t="s">
        <v>284</v>
      </c>
      <c r="C244" s="27" t="s">
        <v>430</v>
      </c>
      <c r="D244" s="52">
        <v>6639.38</v>
      </c>
      <c r="E244" s="52">
        <v>0</v>
      </c>
      <c r="F244" s="29">
        <v>3</v>
      </c>
    </row>
    <row r="245" spans="1:6" x14ac:dyDescent="0.25">
      <c r="A245" s="125"/>
      <c r="B245" s="21" t="s">
        <v>283</v>
      </c>
      <c r="C245" s="27">
        <v>1</v>
      </c>
      <c r="D245" s="52">
        <v>6838.17</v>
      </c>
      <c r="E245" s="52">
        <v>0</v>
      </c>
      <c r="F245" s="29">
        <v>3</v>
      </c>
    </row>
    <row r="246" spans="1:6" x14ac:dyDescent="0.25">
      <c r="A246" s="125"/>
      <c r="B246" s="21" t="s">
        <v>285</v>
      </c>
      <c r="C246" s="27">
        <v>1</v>
      </c>
      <c r="D246" s="52">
        <v>6838.17</v>
      </c>
      <c r="E246" s="52">
        <v>0</v>
      </c>
      <c r="F246" s="29">
        <v>6</v>
      </c>
    </row>
    <row r="247" spans="1:6" x14ac:dyDescent="0.25">
      <c r="A247" s="125"/>
      <c r="B247" s="21" t="s">
        <v>308</v>
      </c>
      <c r="C247" s="44">
        <v>10</v>
      </c>
      <c r="D247" s="52">
        <v>10254.68</v>
      </c>
      <c r="E247" s="52">
        <v>0</v>
      </c>
      <c r="F247" s="29">
        <v>1</v>
      </c>
    </row>
    <row r="248" spans="1:6" x14ac:dyDescent="0.25">
      <c r="A248" s="125"/>
      <c r="B248" s="21" t="s">
        <v>73</v>
      </c>
      <c r="C248" s="44" t="s">
        <v>350</v>
      </c>
      <c r="D248" s="52">
        <v>12026.28</v>
      </c>
      <c r="E248" s="52">
        <v>0</v>
      </c>
      <c r="F248" s="29">
        <v>1</v>
      </c>
    </row>
    <row r="249" spans="1:6" x14ac:dyDescent="0.25">
      <c r="A249" s="125"/>
      <c r="B249" s="21" t="s">
        <v>262</v>
      </c>
      <c r="C249" s="44" t="s">
        <v>400</v>
      </c>
      <c r="D249" s="52">
        <v>8793.11</v>
      </c>
      <c r="E249" s="52">
        <v>0</v>
      </c>
      <c r="F249" s="29">
        <v>2</v>
      </c>
    </row>
    <row r="250" spans="1:6" x14ac:dyDescent="0.25">
      <c r="A250" s="125"/>
      <c r="B250" s="21" t="s">
        <v>280</v>
      </c>
      <c r="C250" s="44" t="s">
        <v>381</v>
      </c>
      <c r="D250" s="52">
        <v>7918.64</v>
      </c>
      <c r="E250" s="52">
        <v>0</v>
      </c>
      <c r="F250" s="29">
        <v>6</v>
      </c>
    </row>
    <row r="251" spans="1:6" x14ac:dyDescent="0.25">
      <c r="A251" s="125"/>
      <c r="B251" s="21" t="s">
        <v>281</v>
      </c>
      <c r="C251" s="44">
        <v>10</v>
      </c>
      <c r="D251" s="52">
        <v>10254.68</v>
      </c>
      <c r="E251" s="52">
        <v>0</v>
      </c>
      <c r="F251" s="29">
        <v>2</v>
      </c>
    </row>
    <row r="252" spans="1:6" x14ac:dyDescent="0.25">
      <c r="A252" s="125"/>
      <c r="B252" s="21" t="s">
        <v>320</v>
      </c>
      <c r="C252" s="27">
        <v>1</v>
      </c>
      <c r="D252" s="52">
        <v>6838.17</v>
      </c>
      <c r="E252" s="52">
        <v>0</v>
      </c>
      <c r="F252" s="29">
        <v>3</v>
      </c>
    </row>
    <row r="253" spans="1:6" x14ac:dyDescent="0.25">
      <c r="A253" s="125"/>
      <c r="B253" s="21" t="s">
        <v>290</v>
      </c>
      <c r="C253" s="27" t="s">
        <v>431</v>
      </c>
      <c r="D253" s="52">
        <v>8244.1200000000008</v>
      </c>
      <c r="E253" s="52">
        <v>0</v>
      </c>
      <c r="F253" s="29">
        <v>1</v>
      </c>
    </row>
    <row r="254" spans="1:6" x14ac:dyDescent="0.25">
      <c r="A254" s="125"/>
      <c r="B254" s="21" t="s">
        <v>322</v>
      </c>
      <c r="C254" s="27" t="s">
        <v>367</v>
      </c>
      <c r="D254" s="52">
        <v>6585.8200000000006</v>
      </c>
      <c r="E254" s="52">
        <v>0</v>
      </c>
      <c r="F254" s="29">
        <v>1</v>
      </c>
    </row>
    <row r="255" spans="1:6" x14ac:dyDescent="0.25">
      <c r="A255" s="125"/>
      <c r="B255" s="21" t="s">
        <v>260</v>
      </c>
      <c r="C255" s="27">
        <v>1</v>
      </c>
      <c r="D255" s="52">
        <v>6838.17</v>
      </c>
      <c r="E255" s="52">
        <v>0</v>
      </c>
      <c r="F255" s="29">
        <v>1</v>
      </c>
    </row>
    <row r="256" spans="1:6" x14ac:dyDescent="0.25">
      <c r="A256" s="125"/>
      <c r="B256" s="21" t="s">
        <v>264</v>
      </c>
      <c r="C256" s="44">
        <v>7</v>
      </c>
      <c r="D256" s="52">
        <v>9045.4600000000009</v>
      </c>
      <c r="E256" s="52">
        <v>0</v>
      </c>
      <c r="F256" s="29">
        <v>2</v>
      </c>
    </row>
    <row r="257" spans="1:6" x14ac:dyDescent="0.25">
      <c r="A257" s="125"/>
      <c r="B257" s="21" t="s">
        <v>292</v>
      </c>
      <c r="C257" s="44">
        <v>10</v>
      </c>
      <c r="D257" s="52">
        <v>10254.68</v>
      </c>
      <c r="E257" s="52">
        <v>0</v>
      </c>
      <c r="F257" s="29">
        <v>2</v>
      </c>
    </row>
    <row r="258" spans="1:6" x14ac:dyDescent="0.25">
      <c r="A258" s="125"/>
      <c r="B258" s="21" t="s">
        <v>250</v>
      </c>
      <c r="C258" s="27">
        <v>21</v>
      </c>
      <c r="D258" s="52">
        <v>30407.66</v>
      </c>
      <c r="E258" s="52">
        <v>0</v>
      </c>
      <c r="F258" s="29">
        <v>1</v>
      </c>
    </row>
    <row r="259" spans="1:6" x14ac:dyDescent="0.25">
      <c r="A259" s="125"/>
      <c r="B259" s="21" t="s">
        <v>316</v>
      </c>
      <c r="C259" s="27">
        <v>11</v>
      </c>
      <c r="D259" s="52">
        <v>10855.17</v>
      </c>
      <c r="E259" s="52">
        <v>0</v>
      </c>
      <c r="F259" s="29">
        <v>2</v>
      </c>
    </row>
    <row r="260" spans="1:6" x14ac:dyDescent="0.25">
      <c r="A260" s="125"/>
      <c r="B260" s="21" t="s">
        <v>319</v>
      </c>
      <c r="C260" s="27">
        <v>8</v>
      </c>
      <c r="D260" s="52">
        <v>9446.130000000001</v>
      </c>
      <c r="E260" s="52">
        <v>0</v>
      </c>
      <c r="F260" s="29">
        <v>2</v>
      </c>
    </row>
    <row r="261" spans="1:6" x14ac:dyDescent="0.25">
      <c r="A261" s="125"/>
      <c r="B261" s="21" t="s">
        <v>286</v>
      </c>
      <c r="C261" s="27" t="s">
        <v>343</v>
      </c>
      <c r="D261" s="52">
        <v>23857.89</v>
      </c>
      <c r="E261" s="52">
        <v>0</v>
      </c>
      <c r="F261" s="29">
        <v>1</v>
      </c>
    </row>
    <row r="262" spans="1:6" x14ac:dyDescent="0.25">
      <c r="A262" s="125"/>
      <c r="B262" s="21" t="s">
        <v>69</v>
      </c>
      <c r="C262" s="27" t="s">
        <v>432</v>
      </c>
      <c r="D262" s="52">
        <v>9801.48</v>
      </c>
      <c r="E262" s="52">
        <v>0</v>
      </c>
      <c r="F262" s="29">
        <v>1</v>
      </c>
    </row>
    <row r="263" spans="1:6" x14ac:dyDescent="0.25">
      <c r="A263" s="125"/>
      <c r="B263" s="21" t="s">
        <v>258</v>
      </c>
      <c r="C263" s="27" t="s">
        <v>433</v>
      </c>
      <c r="D263" s="52">
        <v>10666.68</v>
      </c>
      <c r="E263" s="52">
        <v>0</v>
      </c>
      <c r="F263" s="29">
        <v>3</v>
      </c>
    </row>
    <row r="264" spans="1:6" x14ac:dyDescent="0.25">
      <c r="A264" s="125"/>
      <c r="B264" s="21" t="s">
        <v>282</v>
      </c>
      <c r="C264" s="27" t="s">
        <v>366</v>
      </c>
      <c r="D264" s="52">
        <v>9731.44</v>
      </c>
      <c r="E264" s="52">
        <v>0</v>
      </c>
      <c r="F264" s="29">
        <v>1</v>
      </c>
    </row>
    <row r="265" spans="1:6" x14ac:dyDescent="0.25">
      <c r="A265" s="125"/>
      <c r="B265" s="21" t="s">
        <v>311</v>
      </c>
      <c r="C265" s="27" t="s">
        <v>434</v>
      </c>
      <c r="D265" s="52">
        <v>9940.5300000000007</v>
      </c>
      <c r="E265" s="52">
        <v>0</v>
      </c>
      <c r="F265" s="29">
        <v>1</v>
      </c>
    </row>
    <row r="266" spans="1:6" x14ac:dyDescent="0.25">
      <c r="A266" s="125"/>
      <c r="B266" s="21" t="s">
        <v>288</v>
      </c>
      <c r="C266" s="27" t="s">
        <v>435</v>
      </c>
      <c r="D266" s="52">
        <v>17572.830000000002</v>
      </c>
      <c r="E266" s="52">
        <v>0</v>
      </c>
      <c r="F266" s="29">
        <v>1</v>
      </c>
    </row>
    <row r="267" spans="1:6" x14ac:dyDescent="0.25">
      <c r="A267" s="125"/>
      <c r="B267" s="21" t="s">
        <v>291</v>
      </c>
      <c r="C267" s="27">
        <v>11</v>
      </c>
      <c r="D267" s="52">
        <v>10855.17</v>
      </c>
      <c r="E267" s="52">
        <v>0</v>
      </c>
      <c r="F267" s="29">
        <v>5</v>
      </c>
    </row>
    <row r="268" spans="1:6" x14ac:dyDescent="0.25">
      <c r="A268" s="125"/>
      <c r="B268" s="21" t="s">
        <v>259</v>
      </c>
      <c r="C268" s="27">
        <v>14</v>
      </c>
      <c r="D268" s="52">
        <v>13679.43</v>
      </c>
      <c r="E268" s="52">
        <v>0</v>
      </c>
      <c r="F268" s="29">
        <v>1</v>
      </c>
    </row>
    <row r="269" spans="1:6" x14ac:dyDescent="0.25">
      <c r="A269" s="125"/>
      <c r="B269" s="21" t="s">
        <v>321</v>
      </c>
      <c r="C269" s="27" t="s">
        <v>345</v>
      </c>
      <c r="D269" s="52">
        <v>14596.130000000001</v>
      </c>
      <c r="E269" s="52">
        <v>0</v>
      </c>
      <c r="F269" s="29">
        <v>1</v>
      </c>
    </row>
    <row r="270" spans="1:6" x14ac:dyDescent="0.25">
      <c r="A270" s="125"/>
      <c r="B270" s="21" t="s">
        <v>270</v>
      </c>
      <c r="C270" s="27" t="s">
        <v>412</v>
      </c>
      <c r="D270" s="52">
        <v>10436.99</v>
      </c>
      <c r="E270" s="52">
        <v>0</v>
      </c>
      <c r="F270" s="29">
        <v>1</v>
      </c>
    </row>
    <row r="271" spans="1:6" x14ac:dyDescent="0.25">
      <c r="A271" s="125"/>
      <c r="B271" s="21" t="s">
        <v>287</v>
      </c>
      <c r="C271" s="27" t="s">
        <v>413</v>
      </c>
      <c r="D271" s="52">
        <v>15100.83</v>
      </c>
      <c r="E271" s="52">
        <v>0</v>
      </c>
      <c r="F271" s="29">
        <v>1</v>
      </c>
    </row>
    <row r="272" spans="1:6" x14ac:dyDescent="0.25">
      <c r="A272" s="125"/>
      <c r="B272" s="21" t="s">
        <v>261</v>
      </c>
      <c r="C272" s="27" t="s">
        <v>369</v>
      </c>
      <c r="D272" s="52">
        <v>11784.23</v>
      </c>
      <c r="E272" s="52">
        <v>0</v>
      </c>
      <c r="F272" s="29">
        <v>1</v>
      </c>
    </row>
    <row r="273" spans="1:6" x14ac:dyDescent="0.25">
      <c r="A273" s="125"/>
      <c r="B273" s="21" t="s">
        <v>257</v>
      </c>
      <c r="C273" s="27" t="s">
        <v>436</v>
      </c>
      <c r="D273" s="52">
        <v>18813.98</v>
      </c>
      <c r="E273" s="52">
        <v>0</v>
      </c>
      <c r="F273" s="29">
        <v>1</v>
      </c>
    </row>
    <row r="274" spans="1:6" x14ac:dyDescent="0.25">
      <c r="A274" s="125"/>
      <c r="B274" s="21" t="s">
        <v>265</v>
      </c>
      <c r="C274" s="44" t="s">
        <v>437</v>
      </c>
      <c r="D274" s="52">
        <v>6583.76</v>
      </c>
      <c r="E274" s="52">
        <v>0</v>
      </c>
      <c r="F274" s="29">
        <v>11</v>
      </c>
    </row>
    <row r="275" spans="1:6" x14ac:dyDescent="0.25">
      <c r="A275" s="125"/>
      <c r="B275" s="21" t="s">
        <v>268</v>
      </c>
      <c r="C275" s="27">
        <v>1</v>
      </c>
      <c r="D275" s="52">
        <v>6838.17</v>
      </c>
      <c r="E275" s="52">
        <v>0</v>
      </c>
      <c r="F275" s="29">
        <v>1</v>
      </c>
    </row>
    <row r="276" spans="1:6" x14ac:dyDescent="0.25">
      <c r="A276" s="125"/>
      <c r="B276" s="21" t="s">
        <v>315</v>
      </c>
      <c r="C276" s="44" t="s">
        <v>438</v>
      </c>
      <c r="D276" s="52">
        <v>11199.19</v>
      </c>
      <c r="E276" s="52">
        <v>0</v>
      </c>
      <c r="F276" s="29">
        <v>1</v>
      </c>
    </row>
    <row r="277" spans="1:6" x14ac:dyDescent="0.25">
      <c r="A277" s="125"/>
      <c r="B277" s="21" t="s">
        <v>314</v>
      </c>
      <c r="C277" s="27" t="s">
        <v>351</v>
      </c>
      <c r="D277" s="52">
        <v>12162.24</v>
      </c>
      <c r="E277" s="52">
        <v>0</v>
      </c>
      <c r="F277" s="29">
        <v>4</v>
      </c>
    </row>
    <row r="278" spans="1:6" x14ac:dyDescent="0.25">
      <c r="A278" s="125"/>
      <c r="B278" s="21" t="s">
        <v>304</v>
      </c>
      <c r="C278" s="27" t="s">
        <v>381</v>
      </c>
      <c r="D278" s="52">
        <v>7918.64</v>
      </c>
      <c r="E278" s="52">
        <v>0</v>
      </c>
      <c r="F278" s="29">
        <v>21</v>
      </c>
    </row>
    <row r="279" spans="1:6" x14ac:dyDescent="0.25">
      <c r="A279" s="125"/>
      <c r="B279" s="21" t="s">
        <v>100</v>
      </c>
      <c r="C279" s="27">
        <v>1</v>
      </c>
      <c r="D279" s="52">
        <v>6838.17</v>
      </c>
      <c r="E279" s="52">
        <v>0</v>
      </c>
      <c r="F279" s="29">
        <v>8</v>
      </c>
    </row>
    <row r="280" spans="1:6" x14ac:dyDescent="0.25">
      <c r="A280" s="125"/>
      <c r="B280" s="21" t="s">
        <v>302</v>
      </c>
      <c r="C280" s="27" t="s">
        <v>409</v>
      </c>
      <c r="D280" s="52">
        <v>6800.06</v>
      </c>
      <c r="E280" s="52">
        <v>0</v>
      </c>
      <c r="F280" s="29">
        <v>13</v>
      </c>
    </row>
    <row r="281" spans="1:6" x14ac:dyDescent="0.25">
      <c r="A281" s="125"/>
      <c r="B281" s="21" t="s">
        <v>102</v>
      </c>
      <c r="C281" s="27">
        <v>1</v>
      </c>
      <c r="D281" s="52">
        <v>6838.17</v>
      </c>
      <c r="E281" s="52">
        <v>0</v>
      </c>
      <c r="F281" s="29">
        <v>2</v>
      </c>
    </row>
    <row r="282" spans="1:6" x14ac:dyDescent="0.25">
      <c r="A282" s="125"/>
      <c r="B282" s="21" t="s">
        <v>256</v>
      </c>
      <c r="C282" s="27">
        <v>20</v>
      </c>
      <c r="D282" s="52">
        <v>27004.54</v>
      </c>
      <c r="E282" s="52">
        <v>0</v>
      </c>
      <c r="F282" s="29">
        <v>1</v>
      </c>
    </row>
    <row r="283" spans="1:6" x14ac:dyDescent="0.25">
      <c r="A283" s="125"/>
      <c r="B283" s="21" t="s">
        <v>252</v>
      </c>
      <c r="C283" s="27" t="s">
        <v>401</v>
      </c>
      <c r="D283" s="52">
        <v>14205.76</v>
      </c>
      <c r="E283" s="52">
        <v>0</v>
      </c>
      <c r="F283" s="29">
        <v>1</v>
      </c>
    </row>
    <row r="284" spans="1:6" x14ac:dyDescent="0.25">
      <c r="A284" s="125"/>
      <c r="B284" s="21" t="s">
        <v>278</v>
      </c>
      <c r="C284" s="27" t="s">
        <v>346</v>
      </c>
      <c r="D284" s="52">
        <v>16496.48</v>
      </c>
      <c r="E284" s="52">
        <v>0</v>
      </c>
      <c r="F284" s="29">
        <v>1</v>
      </c>
    </row>
    <row r="285" spans="1:6" x14ac:dyDescent="0.25">
      <c r="A285" s="125"/>
      <c r="B285" s="21" t="s">
        <v>303</v>
      </c>
      <c r="C285" s="27" t="s">
        <v>362</v>
      </c>
      <c r="D285" s="52">
        <v>17030.02</v>
      </c>
      <c r="E285" s="52">
        <v>0</v>
      </c>
      <c r="F285" s="29">
        <v>1</v>
      </c>
    </row>
    <row r="286" spans="1:6" x14ac:dyDescent="0.25">
      <c r="A286" s="125"/>
      <c r="B286" s="21" t="s">
        <v>313</v>
      </c>
      <c r="C286" s="27" t="s">
        <v>439</v>
      </c>
      <c r="D286" s="52">
        <v>19096.2</v>
      </c>
      <c r="E286" s="52">
        <v>0</v>
      </c>
      <c r="F286" s="29">
        <v>1</v>
      </c>
    </row>
    <row r="287" spans="1:6" x14ac:dyDescent="0.25">
      <c r="A287" s="125"/>
      <c r="B287" s="21" t="s">
        <v>251</v>
      </c>
      <c r="C287" s="27" t="s">
        <v>362</v>
      </c>
      <c r="D287" s="52">
        <v>17030.02</v>
      </c>
      <c r="E287" s="52">
        <v>0</v>
      </c>
      <c r="F287" s="29">
        <v>1</v>
      </c>
    </row>
    <row r="288" spans="1:6" x14ac:dyDescent="0.25">
      <c r="A288" s="125"/>
      <c r="B288" s="21" t="s">
        <v>269</v>
      </c>
      <c r="C288" s="44" t="s">
        <v>400</v>
      </c>
      <c r="D288" s="52">
        <v>8793.11</v>
      </c>
      <c r="E288" s="52">
        <v>0</v>
      </c>
      <c r="F288" s="29">
        <v>2</v>
      </c>
    </row>
    <row r="289" spans="1:6" x14ac:dyDescent="0.25">
      <c r="A289" s="125"/>
      <c r="B289" s="21" t="s">
        <v>317</v>
      </c>
      <c r="C289" s="27">
        <v>8</v>
      </c>
      <c r="D289" s="52">
        <v>9446.130000000001</v>
      </c>
      <c r="E289" s="52">
        <v>0</v>
      </c>
      <c r="F289" s="29">
        <v>1</v>
      </c>
    </row>
    <row r="290" spans="1:6" x14ac:dyDescent="0.25">
      <c r="A290" s="125"/>
      <c r="B290" s="21" t="s">
        <v>318</v>
      </c>
      <c r="C290" s="27">
        <v>1</v>
      </c>
      <c r="D290" s="52">
        <v>6838.17</v>
      </c>
      <c r="E290" s="52">
        <v>0</v>
      </c>
      <c r="F290" s="29">
        <v>2</v>
      </c>
    </row>
    <row r="291" spans="1:6" x14ac:dyDescent="0.25">
      <c r="A291" s="125"/>
      <c r="B291" s="21" t="s">
        <v>323</v>
      </c>
      <c r="C291" s="27">
        <v>8</v>
      </c>
      <c r="D291" s="52">
        <v>9446.130000000001</v>
      </c>
      <c r="E291" s="52">
        <v>0</v>
      </c>
      <c r="F291" s="29">
        <v>3</v>
      </c>
    </row>
    <row r="292" spans="1:6" x14ac:dyDescent="0.25">
      <c r="A292" s="125"/>
      <c r="B292" s="21" t="s">
        <v>306</v>
      </c>
      <c r="C292" s="32" t="s">
        <v>440</v>
      </c>
      <c r="D292" s="52">
        <v>11764.66</v>
      </c>
      <c r="E292" s="52">
        <v>0</v>
      </c>
      <c r="F292" s="29">
        <v>1</v>
      </c>
    </row>
    <row r="293" spans="1:6" x14ac:dyDescent="0.25">
      <c r="A293" s="125"/>
      <c r="B293" s="21" t="s">
        <v>307</v>
      </c>
      <c r="C293" s="50" t="s">
        <v>418</v>
      </c>
      <c r="D293" s="52">
        <v>13153.1</v>
      </c>
      <c r="E293" s="52">
        <v>0</v>
      </c>
      <c r="F293" s="29">
        <v>1</v>
      </c>
    </row>
    <row r="294" spans="1:6" x14ac:dyDescent="0.25">
      <c r="A294" s="125"/>
      <c r="B294" s="21" t="s">
        <v>294</v>
      </c>
      <c r="C294" s="44" t="s">
        <v>441</v>
      </c>
      <c r="D294" s="52">
        <v>9143.31</v>
      </c>
      <c r="E294" s="52">
        <v>0</v>
      </c>
      <c r="F294" s="29">
        <v>1</v>
      </c>
    </row>
    <row r="295" spans="1:6" x14ac:dyDescent="0.25">
      <c r="A295" s="125"/>
      <c r="B295" s="21" t="s">
        <v>273</v>
      </c>
      <c r="C295" s="44" t="s">
        <v>442</v>
      </c>
      <c r="D295" s="52">
        <v>6548.74</v>
      </c>
      <c r="E295" s="52">
        <v>0</v>
      </c>
      <c r="F295" s="29">
        <v>4</v>
      </c>
    </row>
    <row r="296" spans="1:6" x14ac:dyDescent="0.25">
      <c r="A296" s="125"/>
      <c r="B296" s="21" t="s">
        <v>275</v>
      </c>
      <c r="C296" s="27">
        <v>1</v>
      </c>
      <c r="D296" s="52">
        <v>6838.17</v>
      </c>
      <c r="E296" s="52">
        <v>0</v>
      </c>
      <c r="F296" s="29">
        <v>1</v>
      </c>
    </row>
    <row r="297" spans="1:6" x14ac:dyDescent="0.25">
      <c r="A297" s="125"/>
      <c r="B297" s="21" t="s">
        <v>271</v>
      </c>
      <c r="C297" s="27" t="s">
        <v>374</v>
      </c>
      <c r="D297" s="52">
        <v>8431.58</v>
      </c>
      <c r="E297" s="52">
        <v>0</v>
      </c>
      <c r="F297" s="29">
        <v>1</v>
      </c>
    </row>
    <row r="298" spans="1:6" x14ac:dyDescent="0.25">
      <c r="A298" s="125"/>
      <c r="B298" s="21" t="s">
        <v>272</v>
      </c>
      <c r="C298" s="27" t="s">
        <v>381</v>
      </c>
      <c r="D298" s="52">
        <v>7918.64</v>
      </c>
      <c r="E298" s="52">
        <v>0</v>
      </c>
      <c r="F298" s="29">
        <v>1</v>
      </c>
    </row>
    <row r="299" spans="1:6" x14ac:dyDescent="0.25">
      <c r="A299" s="125"/>
      <c r="B299" s="21" t="s">
        <v>299</v>
      </c>
      <c r="C299" s="27" t="s">
        <v>430</v>
      </c>
      <c r="D299" s="52">
        <v>7464.41</v>
      </c>
      <c r="E299" s="52">
        <v>0</v>
      </c>
      <c r="F299" s="29">
        <v>1</v>
      </c>
    </row>
    <row r="300" spans="1:6" x14ac:dyDescent="0.25">
      <c r="A300" s="125"/>
      <c r="B300" s="21" t="s">
        <v>295</v>
      </c>
      <c r="C300" s="44" t="s">
        <v>441</v>
      </c>
      <c r="D300" s="52">
        <v>9143.31</v>
      </c>
      <c r="E300" s="52">
        <v>0</v>
      </c>
      <c r="F300" s="29">
        <v>1</v>
      </c>
    </row>
    <row r="301" spans="1:6" x14ac:dyDescent="0.25">
      <c r="A301" s="125"/>
      <c r="B301" s="21" t="s">
        <v>298</v>
      </c>
      <c r="C301" s="44" t="s">
        <v>400</v>
      </c>
      <c r="D301" s="52">
        <v>8793.11</v>
      </c>
      <c r="E301" s="52">
        <v>0</v>
      </c>
      <c r="F301" s="29">
        <v>3</v>
      </c>
    </row>
    <row r="302" spans="1:6" x14ac:dyDescent="0.25">
      <c r="A302" s="125"/>
      <c r="B302" s="21" t="s">
        <v>300</v>
      </c>
      <c r="C302" s="27" t="s">
        <v>374</v>
      </c>
      <c r="D302" s="52">
        <v>8431.58</v>
      </c>
      <c r="E302" s="52">
        <v>0</v>
      </c>
      <c r="F302" s="29">
        <v>1</v>
      </c>
    </row>
    <row r="303" spans="1:6" x14ac:dyDescent="0.25">
      <c r="A303" s="125"/>
      <c r="B303" s="21" t="s">
        <v>305</v>
      </c>
      <c r="C303" s="44" t="s">
        <v>400</v>
      </c>
      <c r="D303" s="52">
        <v>8793.11</v>
      </c>
      <c r="E303" s="52">
        <v>0</v>
      </c>
      <c r="F303" s="29">
        <v>1</v>
      </c>
    </row>
    <row r="304" spans="1:6" x14ac:dyDescent="0.25">
      <c r="A304" s="125"/>
      <c r="B304" s="21" t="s">
        <v>296</v>
      </c>
      <c r="C304" s="44" t="s">
        <v>441</v>
      </c>
      <c r="D304" s="52">
        <v>9143.31</v>
      </c>
      <c r="E304" s="52">
        <v>0</v>
      </c>
      <c r="F304" s="29">
        <v>1</v>
      </c>
    </row>
    <row r="305" spans="1:6" x14ac:dyDescent="0.25">
      <c r="A305" s="125"/>
      <c r="B305" s="21" t="s">
        <v>297</v>
      </c>
      <c r="C305" s="44" t="s">
        <v>400</v>
      </c>
      <c r="D305" s="52">
        <v>8793.11</v>
      </c>
      <c r="E305" s="52">
        <v>0</v>
      </c>
      <c r="F305" s="29">
        <v>1</v>
      </c>
    </row>
    <row r="306" spans="1:6" x14ac:dyDescent="0.25">
      <c r="A306" s="125"/>
      <c r="B306" s="21" t="s">
        <v>301</v>
      </c>
      <c r="C306" s="27" t="s">
        <v>338</v>
      </c>
      <c r="D306" s="52">
        <v>7464.41</v>
      </c>
      <c r="E306" s="52">
        <v>0</v>
      </c>
      <c r="F306" s="29">
        <v>2</v>
      </c>
    </row>
    <row r="307" spans="1:6" x14ac:dyDescent="0.25">
      <c r="A307" s="125"/>
      <c r="B307" s="21" t="s">
        <v>29</v>
      </c>
      <c r="C307" s="40" t="s">
        <v>443</v>
      </c>
      <c r="D307" s="52">
        <v>7860.96</v>
      </c>
      <c r="E307" s="52">
        <v>0</v>
      </c>
      <c r="F307" s="29">
        <v>1</v>
      </c>
    </row>
    <row r="308" spans="1:6" x14ac:dyDescent="0.25">
      <c r="A308" s="125"/>
      <c r="B308" s="21" t="s">
        <v>293</v>
      </c>
      <c r="C308" s="27" t="s">
        <v>441</v>
      </c>
      <c r="D308" s="52">
        <v>9059.880000000001</v>
      </c>
      <c r="E308" s="52">
        <v>0</v>
      </c>
      <c r="F308" s="29">
        <v>2</v>
      </c>
    </row>
    <row r="309" spans="1:6" x14ac:dyDescent="0.25">
      <c r="A309" s="125"/>
      <c r="B309" s="21" t="s">
        <v>279</v>
      </c>
      <c r="C309" s="27" t="s">
        <v>361</v>
      </c>
      <c r="D309" s="52">
        <v>11761.57</v>
      </c>
      <c r="E309" s="52">
        <v>0</v>
      </c>
      <c r="F309" s="29">
        <v>2</v>
      </c>
    </row>
    <row r="310" spans="1:6" x14ac:dyDescent="0.25">
      <c r="A310" s="125"/>
      <c r="B310" s="21" t="s">
        <v>312</v>
      </c>
      <c r="C310" s="27">
        <v>1</v>
      </c>
      <c r="D310" s="52">
        <v>6838.17</v>
      </c>
      <c r="E310" s="52">
        <v>0</v>
      </c>
      <c r="F310" s="29">
        <v>1</v>
      </c>
    </row>
    <row r="311" spans="1:6" x14ac:dyDescent="0.25">
      <c r="A311" s="125"/>
      <c r="B311" s="21" t="s">
        <v>263</v>
      </c>
      <c r="C311" s="27" t="s">
        <v>400</v>
      </c>
      <c r="D311" s="52">
        <v>8793.11</v>
      </c>
      <c r="E311" s="52">
        <v>0</v>
      </c>
      <c r="F311" s="29">
        <v>2</v>
      </c>
    </row>
    <row r="312" spans="1:6" x14ac:dyDescent="0.25">
      <c r="A312" s="125"/>
      <c r="B312" s="21" t="s">
        <v>276</v>
      </c>
      <c r="C312" s="27" t="s">
        <v>400</v>
      </c>
      <c r="D312" s="52">
        <v>8794.14</v>
      </c>
      <c r="E312" s="52">
        <v>0</v>
      </c>
      <c r="F312" s="29">
        <v>1</v>
      </c>
    </row>
    <row r="313" spans="1:6" x14ac:dyDescent="0.25">
      <c r="A313" s="125"/>
      <c r="B313" s="21" t="s">
        <v>277</v>
      </c>
      <c r="C313" s="27">
        <v>1</v>
      </c>
      <c r="D313" s="52">
        <v>6838.17</v>
      </c>
      <c r="E313" s="52">
        <v>0</v>
      </c>
      <c r="F313" s="29">
        <v>1</v>
      </c>
    </row>
    <row r="314" spans="1:6" x14ac:dyDescent="0.25">
      <c r="A314" s="125"/>
      <c r="B314" s="21" t="s">
        <v>274</v>
      </c>
      <c r="C314" s="27" t="s">
        <v>338</v>
      </c>
      <c r="D314" s="52">
        <v>7464.41</v>
      </c>
      <c r="E314" s="52">
        <v>0</v>
      </c>
      <c r="F314" s="29">
        <v>1</v>
      </c>
    </row>
    <row r="315" spans="1:6" x14ac:dyDescent="0.25">
      <c r="A315" s="125"/>
      <c r="B315" s="21" t="s">
        <v>267</v>
      </c>
      <c r="C315" s="44" t="s">
        <v>441</v>
      </c>
      <c r="D315" s="52">
        <v>9143.31</v>
      </c>
      <c r="E315" s="52">
        <v>0</v>
      </c>
      <c r="F315" s="29">
        <v>1</v>
      </c>
    </row>
    <row r="316" spans="1:6" x14ac:dyDescent="0.25">
      <c r="A316" s="125"/>
      <c r="B316" s="21" t="s">
        <v>309</v>
      </c>
      <c r="C316" s="27" t="s">
        <v>444</v>
      </c>
      <c r="D316" s="52">
        <v>7750.75</v>
      </c>
      <c r="E316" s="52">
        <v>0</v>
      </c>
      <c r="F316" s="29">
        <v>1</v>
      </c>
    </row>
    <row r="317" spans="1:6" x14ac:dyDescent="0.25">
      <c r="A317" s="125"/>
      <c r="B317" s="21" t="s">
        <v>310</v>
      </c>
      <c r="C317" s="27">
        <v>1</v>
      </c>
      <c r="D317" s="52">
        <v>6838.17</v>
      </c>
      <c r="E317" s="52">
        <v>0</v>
      </c>
      <c r="F317" s="29">
        <v>1</v>
      </c>
    </row>
    <row r="318" spans="1:6" x14ac:dyDescent="0.25">
      <c r="A318" s="125"/>
      <c r="B318" s="21" t="s">
        <v>254</v>
      </c>
      <c r="C318" s="27" t="s">
        <v>409</v>
      </c>
      <c r="D318" s="52">
        <v>6800.06</v>
      </c>
      <c r="E318" s="52">
        <v>0</v>
      </c>
      <c r="F318" s="29">
        <v>2</v>
      </c>
    </row>
    <row r="319" spans="1:6" x14ac:dyDescent="0.25">
      <c r="A319" s="125"/>
      <c r="B319" s="21" t="s">
        <v>255</v>
      </c>
      <c r="C319" s="27" t="s">
        <v>409</v>
      </c>
      <c r="D319" s="52">
        <v>6550.8</v>
      </c>
      <c r="E319" s="52">
        <v>0</v>
      </c>
      <c r="F319" s="29">
        <v>1</v>
      </c>
    </row>
    <row r="320" spans="1:6" ht="15.75" thickBot="1" x14ac:dyDescent="0.3">
      <c r="A320" s="125"/>
      <c r="B320" s="21" t="s">
        <v>266</v>
      </c>
      <c r="C320" s="44" t="s">
        <v>441</v>
      </c>
      <c r="D320" s="52">
        <v>9143.31</v>
      </c>
      <c r="E320" s="52">
        <v>0</v>
      </c>
      <c r="F320" s="53">
        <v>1</v>
      </c>
    </row>
    <row r="321" spans="1:6" ht="15.75" thickBot="1" x14ac:dyDescent="0.3">
      <c r="A321" s="19"/>
      <c r="C321" s="20"/>
      <c r="E321" s="20" t="s">
        <v>30</v>
      </c>
      <c r="F321" s="54">
        <f>SUM(F242:F320)</f>
        <v>176</v>
      </c>
    </row>
    <row r="322" spans="1:6" x14ac:dyDescent="0.25">
      <c r="A322" s="125" t="s">
        <v>324</v>
      </c>
      <c r="B322" s="21" t="s">
        <v>237</v>
      </c>
      <c r="C322" s="26" t="s">
        <v>427</v>
      </c>
      <c r="D322" s="52">
        <v>14322.15</v>
      </c>
      <c r="E322" s="52">
        <v>0</v>
      </c>
      <c r="F322" s="28">
        <v>1</v>
      </c>
    </row>
    <row r="323" spans="1:6" x14ac:dyDescent="0.25">
      <c r="A323" s="125"/>
      <c r="B323" s="21" t="s">
        <v>332</v>
      </c>
      <c r="C323" s="27" t="s">
        <v>427</v>
      </c>
      <c r="D323" s="61">
        <v>13905</v>
      </c>
      <c r="E323" s="52">
        <v>0</v>
      </c>
      <c r="F323" s="29">
        <v>24</v>
      </c>
    </row>
    <row r="324" spans="1:6" x14ac:dyDescent="0.25">
      <c r="A324" s="125"/>
      <c r="B324" s="21" t="s">
        <v>331</v>
      </c>
      <c r="C324" s="27" t="s">
        <v>427</v>
      </c>
      <c r="D324" s="52">
        <v>14322.15</v>
      </c>
      <c r="E324" s="52">
        <v>0</v>
      </c>
      <c r="F324" s="29">
        <v>1</v>
      </c>
    </row>
    <row r="325" spans="1:6" x14ac:dyDescent="0.25">
      <c r="A325" s="125"/>
      <c r="B325" s="21" t="s">
        <v>325</v>
      </c>
      <c r="C325" s="27" t="s">
        <v>428</v>
      </c>
      <c r="D325" s="52">
        <v>49388.5</v>
      </c>
      <c r="E325" s="52">
        <v>0</v>
      </c>
      <c r="F325" s="29">
        <v>1</v>
      </c>
    </row>
    <row r="326" spans="1:6" x14ac:dyDescent="0.25">
      <c r="A326" s="125"/>
      <c r="B326" s="21" t="s">
        <v>333</v>
      </c>
      <c r="C326" s="27">
        <v>20</v>
      </c>
      <c r="D326" s="52">
        <v>27004.54</v>
      </c>
      <c r="E326" s="52">
        <v>0</v>
      </c>
      <c r="F326" s="29">
        <v>2</v>
      </c>
    </row>
    <row r="327" spans="1:6" x14ac:dyDescent="0.25">
      <c r="A327" s="125"/>
      <c r="B327" s="21" t="s">
        <v>326</v>
      </c>
      <c r="C327" s="26" t="s">
        <v>427</v>
      </c>
      <c r="D327" s="61">
        <v>13905</v>
      </c>
      <c r="E327" s="52">
        <v>0</v>
      </c>
      <c r="F327" s="29">
        <v>89</v>
      </c>
    </row>
    <row r="328" spans="1:6" x14ac:dyDescent="0.25">
      <c r="A328" s="125"/>
      <c r="B328" s="21" t="s">
        <v>330</v>
      </c>
      <c r="C328" s="27" t="s">
        <v>354</v>
      </c>
      <c r="D328" s="52">
        <v>19537.04</v>
      </c>
      <c r="E328" s="52">
        <v>0</v>
      </c>
      <c r="F328" s="29">
        <v>1</v>
      </c>
    </row>
    <row r="329" spans="1:6" x14ac:dyDescent="0.25">
      <c r="A329" s="125"/>
      <c r="B329" s="21" t="s">
        <v>329</v>
      </c>
      <c r="C329" s="51" t="s">
        <v>427</v>
      </c>
      <c r="D329" s="52">
        <v>14322.15</v>
      </c>
      <c r="E329" s="52">
        <v>0</v>
      </c>
      <c r="F329" s="29">
        <v>2</v>
      </c>
    </row>
    <row r="330" spans="1:6" x14ac:dyDescent="0.25">
      <c r="A330" s="125"/>
      <c r="B330" s="21" t="s">
        <v>328</v>
      </c>
      <c r="C330" s="27" t="s">
        <v>429</v>
      </c>
      <c r="D330" s="52">
        <v>16307.99</v>
      </c>
      <c r="E330" s="52">
        <v>0</v>
      </c>
      <c r="F330" s="29">
        <v>2</v>
      </c>
    </row>
    <row r="331" spans="1:6" ht="15.75" thickBot="1" x14ac:dyDescent="0.3">
      <c r="A331" s="125"/>
      <c r="B331" s="21" t="s">
        <v>327</v>
      </c>
      <c r="C331" s="27" t="s">
        <v>427</v>
      </c>
      <c r="D331" s="52">
        <v>14322.15</v>
      </c>
      <c r="E331" s="52">
        <v>0</v>
      </c>
      <c r="F331" s="53">
        <v>2</v>
      </c>
    </row>
    <row r="332" spans="1:6" ht="15.75" thickBot="1" x14ac:dyDescent="0.3">
      <c r="A332" s="19"/>
      <c r="C332" s="20"/>
      <c r="E332" s="20" t="s">
        <v>30</v>
      </c>
      <c r="F332" s="54">
        <f>SUM(F322:F331)</f>
        <v>125</v>
      </c>
    </row>
    <row r="333" spans="1:6" ht="15.75" thickBot="1" x14ac:dyDescent="0.3">
      <c r="A333" s="19"/>
      <c r="B333" s="19"/>
      <c r="C333" s="19"/>
      <c r="D333" s="19"/>
      <c r="E333" s="19"/>
      <c r="F333" s="19"/>
    </row>
    <row r="334" spans="1:6" ht="15.75" thickBot="1" x14ac:dyDescent="0.3">
      <c r="A334" s="19"/>
      <c r="C334" s="20"/>
      <c r="E334" s="20" t="s">
        <v>334</v>
      </c>
      <c r="F334" s="62">
        <f>13+11+19+4+24+80+38+74+64+8+56+176+125</f>
        <v>692</v>
      </c>
    </row>
  </sheetData>
  <mergeCells count="15">
    <mergeCell ref="A217:A240"/>
    <mergeCell ref="A242:A320"/>
    <mergeCell ref="A322:A331"/>
    <mergeCell ref="A41:A56"/>
    <mergeCell ref="A58:A101"/>
    <mergeCell ref="A103:A127"/>
    <mergeCell ref="A129:A170"/>
    <mergeCell ref="A172:A207"/>
    <mergeCell ref="A209:A215"/>
    <mergeCell ref="A36:A39"/>
    <mergeCell ref="A1:F1"/>
    <mergeCell ref="A4:F4"/>
    <mergeCell ref="A7:A8"/>
    <mergeCell ref="A10:A19"/>
    <mergeCell ref="A21:A34"/>
  </mergeCells>
  <printOptions horizontalCentered="1"/>
  <pageMargins left="0" right="0" top="0" bottom="0" header="0" footer="0"/>
  <pageSetup paperSize="5" orientation="landscape" horizontalDpi="0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O26"/>
  <sheetViews>
    <sheetView workbookViewId="0">
      <selection activeCell="A10" sqref="A10:H10"/>
    </sheetView>
  </sheetViews>
  <sheetFormatPr baseColWidth="10" defaultRowHeight="15" x14ac:dyDescent="0.25"/>
  <cols>
    <col min="1" max="1" width="78.28515625" bestFit="1" customWidth="1"/>
    <col min="2" max="5" width="15.7109375" customWidth="1"/>
  </cols>
  <sheetData>
    <row r="1" spans="1:15" s="1" customFormat="1" ht="15" customHeight="1" x14ac:dyDescent="0.2">
      <c r="A1" s="118" t="s">
        <v>9</v>
      </c>
      <c r="B1" s="118"/>
      <c r="C1" s="118"/>
      <c r="D1" s="118"/>
      <c r="E1" s="118"/>
      <c r="F1" s="118"/>
      <c r="G1" s="118"/>
      <c r="H1" s="118"/>
      <c r="I1" s="2"/>
      <c r="J1" s="2"/>
      <c r="K1" s="2"/>
      <c r="L1" s="2"/>
      <c r="M1" s="2"/>
      <c r="N1" s="2"/>
      <c r="O1" s="2"/>
    </row>
    <row r="2" spans="1:15" s="1" customFormat="1" ht="15" customHeight="1" x14ac:dyDescent="0.2">
      <c r="A2" s="118"/>
      <c r="B2" s="118"/>
      <c r="C2" s="118"/>
      <c r="D2" s="118"/>
      <c r="E2" s="118"/>
      <c r="F2" s="118"/>
      <c r="G2" s="118"/>
      <c r="H2" s="118"/>
      <c r="I2" s="2"/>
      <c r="J2" s="2"/>
      <c r="K2" s="2"/>
      <c r="L2" s="2"/>
      <c r="M2" s="2"/>
      <c r="N2" s="2"/>
      <c r="O2" s="2"/>
    </row>
    <row r="3" spans="1:15" s="1" customFormat="1" ht="15" customHeight="1" x14ac:dyDescent="0.2">
      <c r="A3" s="118"/>
      <c r="B3" s="118"/>
      <c r="C3" s="118"/>
      <c r="D3" s="118"/>
      <c r="E3" s="118"/>
      <c r="F3" s="118"/>
      <c r="G3" s="118"/>
      <c r="H3" s="118"/>
      <c r="I3" s="2"/>
      <c r="J3" s="2"/>
      <c r="K3" s="2"/>
      <c r="L3" s="2"/>
      <c r="M3" s="2"/>
      <c r="N3" s="2"/>
      <c r="O3" s="2"/>
    </row>
    <row r="4" spans="1:15" s="1" customFormat="1" ht="15" customHeight="1" x14ac:dyDescent="0.2">
      <c r="A4" s="118"/>
      <c r="B4" s="118"/>
      <c r="C4" s="118"/>
      <c r="D4" s="118"/>
      <c r="E4" s="118"/>
      <c r="F4" s="118"/>
      <c r="G4" s="118"/>
      <c r="H4" s="118"/>
      <c r="I4" s="2"/>
      <c r="J4" s="2"/>
      <c r="K4" s="2"/>
      <c r="L4" s="2"/>
      <c r="M4" s="2"/>
      <c r="N4" s="2"/>
      <c r="O4" s="2"/>
    </row>
    <row r="5" spans="1:15" s="1" customFormat="1" ht="15.75" customHeight="1" x14ac:dyDescent="0.2">
      <c r="A5" s="118"/>
      <c r="B5" s="118"/>
      <c r="C5" s="118"/>
      <c r="D5" s="118"/>
      <c r="E5" s="118"/>
      <c r="F5" s="118"/>
      <c r="G5" s="118"/>
      <c r="H5" s="118"/>
      <c r="I5" s="4"/>
      <c r="J5" s="4"/>
      <c r="K5" s="4"/>
      <c r="L5" s="4"/>
      <c r="M5" s="4"/>
      <c r="N5" s="4"/>
      <c r="O5" s="4"/>
    </row>
    <row r="6" spans="1:15" s="1" customFormat="1" ht="15.75" customHeight="1" x14ac:dyDescent="0.2">
      <c r="A6" s="120" t="s">
        <v>23</v>
      </c>
      <c r="B6" s="120"/>
      <c r="C6" s="120"/>
      <c r="D6" s="120"/>
      <c r="E6" s="120"/>
      <c r="F6" s="120"/>
      <c r="G6" s="120"/>
      <c r="H6" s="120"/>
      <c r="I6" s="3"/>
      <c r="J6" s="3"/>
      <c r="K6" s="3"/>
      <c r="L6" s="3"/>
      <c r="M6" s="3"/>
      <c r="N6" s="3"/>
      <c r="O6" s="3"/>
    </row>
    <row r="7" spans="1:15" s="1" customFormat="1" ht="15.75" customHeight="1" x14ac:dyDescent="0.2">
      <c r="A7" s="120"/>
      <c r="B7" s="120"/>
      <c r="C7" s="120"/>
      <c r="D7" s="120"/>
      <c r="E7" s="120"/>
      <c r="F7" s="120"/>
      <c r="G7" s="120"/>
      <c r="H7" s="120"/>
      <c r="I7" s="3"/>
      <c r="J7" s="3"/>
      <c r="K7" s="3"/>
      <c r="L7" s="3"/>
      <c r="M7" s="3"/>
      <c r="N7" s="3"/>
      <c r="O7" s="3"/>
    </row>
    <row r="8" spans="1:15" s="1" customFormat="1" ht="15.75" customHeight="1" thickBot="1" x14ac:dyDescent="0.25">
      <c r="A8" s="66"/>
      <c r="B8" s="66"/>
      <c r="C8" s="66"/>
      <c r="D8" s="66"/>
      <c r="E8" s="66"/>
      <c r="F8" s="66"/>
      <c r="G8" s="66"/>
      <c r="H8" s="66"/>
      <c r="I8" s="3"/>
      <c r="J8" s="3"/>
      <c r="K8" s="3"/>
      <c r="L8" s="3"/>
      <c r="M8" s="3"/>
      <c r="N8" s="3"/>
      <c r="O8" s="3"/>
    </row>
    <row r="9" spans="1:15" s="1" customFormat="1" ht="15.75" customHeight="1" thickBot="1" x14ac:dyDescent="0.25">
      <c r="A9" s="66"/>
      <c r="B9" s="128" t="s">
        <v>19</v>
      </c>
      <c r="C9" s="129"/>
      <c r="D9" s="128" t="s">
        <v>20</v>
      </c>
      <c r="E9" s="129"/>
      <c r="F9" s="66"/>
      <c r="G9" s="66"/>
      <c r="H9" s="66"/>
      <c r="I9" s="3"/>
      <c r="J9" s="3"/>
      <c r="K9" s="3"/>
      <c r="L9" s="3"/>
      <c r="M9" s="3"/>
      <c r="N9" s="3"/>
      <c r="O9" s="3"/>
    </row>
    <row r="10" spans="1:15" ht="29.25" thickBot="1" x14ac:dyDescent="0.3">
      <c r="A10" s="98"/>
      <c r="B10" s="100" t="s">
        <v>1</v>
      </c>
      <c r="C10" s="100" t="s">
        <v>0</v>
      </c>
      <c r="D10" s="100" t="s">
        <v>21</v>
      </c>
      <c r="E10" s="100" t="s">
        <v>22</v>
      </c>
      <c r="F10" s="101" t="s">
        <v>2</v>
      </c>
      <c r="G10" s="101" t="s">
        <v>3</v>
      </c>
      <c r="H10" s="101" t="s">
        <v>4</v>
      </c>
    </row>
    <row r="11" spans="1:15" x14ac:dyDescent="0.25">
      <c r="A11" s="5" t="s">
        <v>6</v>
      </c>
      <c r="B11" s="5">
        <v>12</v>
      </c>
      <c r="C11" s="5">
        <v>0</v>
      </c>
      <c r="D11" s="5">
        <v>0</v>
      </c>
      <c r="E11" s="5">
        <v>1</v>
      </c>
      <c r="F11" s="6">
        <v>0</v>
      </c>
      <c r="G11" s="6">
        <f>B11+D11+E11</f>
        <v>13</v>
      </c>
      <c r="H11" s="6">
        <f>F11+G11</f>
        <v>13</v>
      </c>
    </row>
    <row r="12" spans="1:15" x14ac:dyDescent="0.25">
      <c r="A12" s="7" t="s">
        <v>5</v>
      </c>
      <c r="B12" s="7">
        <v>6</v>
      </c>
      <c r="C12" s="7">
        <v>0</v>
      </c>
      <c r="D12" s="7">
        <v>0</v>
      </c>
      <c r="E12" s="7">
        <v>5</v>
      </c>
      <c r="F12" s="8">
        <v>2</v>
      </c>
      <c r="G12" s="6">
        <f t="shared" ref="G12:G23" si="0">B12+D12+E12</f>
        <v>11</v>
      </c>
      <c r="H12" s="8">
        <f t="shared" ref="H12:H23" si="1">F12+G12</f>
        <v>13</v>
      </c>
    </row>
    <row r="13" spans="1:15" x14ac:dyDescent="0.25">
      <c r="A13" s="7" t="s">
        <v>7</v>
      </c>
      <c r="B13" s="7">
        <v>10</v>
      </c>
      <c r="C13" s="7">
        <v>3</v>
      </c>
      <c r="D13" s="7">
        <v>3</v>
      </c>
      <c r="E13" s="7">
        <v>6</v>
      </c>
      <c r="F13" s="8">
        <v>0</v>
      </c>
      <c r="G13" s="6">
        <f t="shared" si="0"/>
        <v>19</v>
      </c>
      <c r="H13" s="8">
        <f t="shared" si="1"/>
        <v>19</v>
      </c>
    </row>
    <row r="14" spans="1:15" x14ac:dyDescent="0.25">
      <c r="A14" s="7" t="s">
        <v>11</v>
      </c>
      <c r="B14" s="7">
        <v>2</v>
      </c>
      <c r="C14" s="7">
        <v>0</v>
      </c>
      <c r="D14" s="7">
        <v>0</v>
      </c>
      <c r="E14" s="7">
        <v>2</v>
      </c>
      <c r="F14" s="8">
        <v>0</v>
      </c>
      <c r="G14" s="6">
        <f t="shared" si="0"/>
        <v>4</v>
      </c>
      <c r="H14" s="8">
        <f t="shared" si="1"/>
        <v>4</v>
      </c>
    </row>
    <row r="15" spans="1:15" x14ac:dyDescent="0.25">
      <c r="A15" s="7" t="s">
        <v>12</v>
      </c>
      <c r="B15" s="7">
        <v>5</v>
      </c>
      <c r="C15" s="7">
        <v>2</v>
      </c>
      <c r="D15" s="7">
        <v>2</v>
      </c>
      <c r="E15" s="7">
        <v>17</v>
      </c>
      <c r="F15" s="8">
        <v>0</v>
      </c>
      <c r="G15" s="6">
        <f t="shared" si="0"/>
        <v>24</v>
      </c>
      <c r="H15" s="8">
        <f t="shared" si="1"/>
        <v>24</v>
      </c>
    </row>
    <row r="16" spans="1:15" x14ac:dyDescent="0.25">
      <c r="A16" s="7" t="s">
        <v>8</v>
      </c>
      <c r="B16" s="7">
        <v>10</v>
      </c>
      <c r="C16" s="7">
        <v>20</v>
      </c>
      <c r="D16" s="7">
        <v>20</v>
      </c>
      <c r="E16" s="7">
        <v>50</v>
      </c>
      <c r="F16" s="8">
        <v>1</v>
      </c>
      <c r="G16" s="6">
        <f t="shared" si="0"/>
        <v>80</v>
      </c>
      <c r="H16" s="8">
        <f t="shared" si="1"/>
        <v>81</v>
      </c>
    </row>
    <row r="17" spans="1:8" x14ac:dyDescent="0.25">
      <c r="A17" s="7" t="s">
        <v>13</v>
      </c>
      <c r="B17" s="7">
        <v>2</v>
      </c>
      <c r="C17" s="7">
        <v>5</v>
      </c>
      <c r="D17" s="7">
        <v>5</v>
      </c>
      <c r="E17" s="7">
        <v>31</v>
      </c>
      <c r="F17" s="8">
        <v>0</v>
      </c>
      <c r="G17" s="6">
        <f t="shared" si="0"/>
        <v>38</v>
      </c>
      <c r="H17" s="8">
        <f t="shared" si="1"/>
        <v>38</v>
      </c>
    </row>
    <row r="18" spans="1:8" s="14" customFormat="1" x14ac:dyDescent="0.25">
      <c r="A18" s="12" t="s">
        <v>14</v>
      </c>
      <c r="B18" s="12">
        <v>6</v>
      </c>
      <c r="C18" s="12">
        <v>16</v>
      </c>
      <c r="D18" s="12">
        <v>16</v>
      </c>
      <c r="E18" s="12">
        <v>52</v>
      </c>
      <c r="F18" s="13">
        <v>2</v>
      </c>
      <c r="G18" s="6">
        <f t="shared" si="0"/>
        <v>74</v>
      </c>
      <c r="H18" s="13">
        <f t="shared" si="1"/>
        <v>76</v>
      </c>
    </row>
    <row r="19" spans="1:8" s="14" customFormat="1" x14ac:dyDescent="0.25">
      <c r="A19" s="12" t="s">
        <v>15</v>
      </c>
      <c r="B19" s="12">
        <v>8</v>
      </c>
      <c r="C19" s="12">
        <v>16</v>
      </c>
      <c r="D19" s="12">
        <v>16</v>
      </c>
      <c r="E19" s="12">
        <v>40</v>
      </c>
      <c r="F19" s="13">
        <v>0</v>
      </c>
      <c r="G19" s="6">
        <f t="shared" si="0"/>
        <v>64</v>
      </c>
      <c r="H19" s="13">
        <f t="shared" si="1"/>
        <v>64</v>
      </c>
    </row>
    <row r="20" spans="1:8" x14ac:dyDescent="0.25">
      <c r="A20" s="7" t="s">
        <v>16</v>
      </c>
      <c r="B20" s="7">
        <v>2</v>
      </c>
      <c r="C20" s="7">
        <v>0</v>
      </c>
      <c r="D20" s="7">
        <v>0</v>
      </c>
      <c r="E20" s="7">
        <v>6</v>
      </c>
      <c r="F20" s="8">
        <v>0</v>
      </c>
      <c r="G20" s="6">
        <f t="shared" si="0"/>
        <v>8</v>
      </c>
      <c r="H20" s="8">
        <f t="shared" si="1"/>
        <v>8</v>
      </c>
    </row>
    <row r="21" spans="1:8" x14ac:dyDescent="0.25">
      <c r="A21" s="7" t="s">
        <v>451</v>
      </c>
      <c r="B21" s="7">
        <v>5</v>
      </c>
      <c r="C21" s="7">
        <v>15</v>
      </c>
      <c r="D21" s="7">
        <v>15</v>
      </c>
      <c r="E21" s="7">
        <v>36</v>
      </c>
      <c r="F21" s="8">
        <v>1</v>
      </c>
      <c r="G21" s="6">
        <f t="shared" si="0"/>
        <v>56</v>
      </c>
      <c r="H21" s="8">
        <f t="shared" si="1"/>
        <v>57</v>
      </c>
    </row>
    <row r="22" spans="1:8" x14ac:dyDescent="0.25">
      <c r="A22" s="7" t="s">
        <v>17</v>
      </c>
      <c r="B22" s="7">
        <v>6</v>
      </c>
      <c r="C22" s="7">
        <v>66</v>
      </c>
      <c r="D22" s="7">
        <v>66</v>
      </c>
      <c r="E22" s="7">
        <v>104</v>
      </c>
      <c r="F22" s="8">
        <v>4</v>
      </c>
      <c r="G22" s="6">
        <f t="shared" si="0"/>
        <v>176</v>
      </c>
      <c r="H22" s="8">
        <f t="shared" si="1"/>
        <v>180</v>
      </c>
    </row>
    <row r="23" spans="1:8" ht="15.75" thickBot="1" x14ac:dyDescent="0.3">
      <c r="A23" s="7" t="s">
        <v>18</v>
      </c>
      <c r="B23" s="7">
        <v>6</v>
      </c>
      <c r="C23" s="7">
        <v>1</v>
      </c>
      <c r="D23" s="7">
        <v>1</v>
      </c>
      <c r="E23" s="7">
        <v>118</v>
      </c>
      <c r="F23" s="9">
        <v>2</v>
      </c>
      <c r="G23" s="6">
        <f t="shared" si="0"/>
        <v>125</v>
      </c>
      <c r="H23" s="9">
        <f t="shared" si="1"/>
        <v>127</v>
      </c>
    </row>
    <row r="24" spans="1:8" ht="15.75" thickBot="1" x14ac:dyDescent="0.3">
      <c r="A24" s="10"/>
      <c r="B24" s="10">
        <f t="shared" ref="B24:H24" si="2">SUM(B11:B23)</f>
        <v>80</v>
      </c>
      <c r="C24" s="10">
        <f t="shared" si="2"/>
        <v>144</v>
      </c>
      <c r="D24" s="10">
        <f t="shared" si="2"/>
        <v>144</v>
      </c>
      <c r="E24" s="10">
        <f t="shared" si="2"/>
        <v>468</v>
      </c>
      <c r="F24" s="11">
        <f t="shared" si="2"/>
        <v>12</v>
      </c>
      <c r="G24" s="11">
        <f t="shared" si="2"/>
        <v>692</v>
      </c>
      <c r="H24" s="11">
        <f t="shared" si="2"/>
        <v>704</v>
      </c>
    </row>
    <row r="26" spans="1:8" x14ac:dyDescent="0.25">
      <c r="E26" s="16"/>
    </row>
  </sheetData>
  <mergeCells count="4">
    <mergeCell ref="A1:H5"/>
    <mergeCell ref="A6:H7"/>
    <mergeCell ref="B9:C9"/>
    <mergeCell ref="D9:E9"/>
  </mergeCells>
  <printOptions horizontalCentered="1"/>
  <pageMargins left="0" right="0" top="0" bottom="0" header="0" footer="0"/>
  <pageSetup paperSize="5" scale="90" orientation="landscape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F335"/>
  <sheetViews>
    <sheetView workbookViewId="0">
      <selection activeCell="G21" sqref="G21"/>
    </sheetView>
  </sheetViews>
  <sheetFormatPr baseColWidth="10" defaultRowHeight="15" x14ac:dyDescent="0.25"/>
  <cols>
    <col min="1" max="1" width="38.42578125" customWidth="1"/>
    <col min="2" max="2" width="49.7109375" customWidth="1"/>
    <col min="3" max="3" width="22.42578125" customWidth="1"/>
    <col min="4" max="4" width="13.85546875" customWidth="1"/>
    <col min="5" max="6" width="15.140625" customWidth="1"/>
  </cols>
  <sheetData>
    <row r="1" spans="1:6" ht="19.5" x14ac:dyDescent="0.3">
      <c r="A1" s="124" t="s">
        <v>9</v>
      </c>
      <c r="B1" s="124"/>
      <c r="C1" s="124"/>
      <c r="D1" s="124"/>
      <c r="E1" s="124"/>
      <c r="F1" s="124"/>
    </row>
    <row r="2" spans="1:6" x14ac:dyDescent="0.25">
      <c r="A2" s="19"/>
      <c r="B2" s="19"/>
      <c r="C2" s="19"/>
      <c r="D2" s="19"/>
      <c r="E2" s="19"/>
      <c r="F2" s="19"/>
    </row>
    <row r="3" spans="1:6" x14ac:dyDescent="0.25">
      <c r="A3" s="19"/>
      <c r="B3" s="19"/>
      <c r="C3" s="19"/>
      <c r="D3" s="19"/>
      <c r="E3" s="19"/>
      <c r="F3" s="19"/>
    </row>
    <row r="4" spans="1:6" ht="19.5" x14ac:dyDescent="0.3">
      <c r="A4" s="124" t="s">
        <v>446</v>
      </c>
      <c r="B4" s="124"/>
      <c r="C4" s="124"/>
      <c r="D4" s="124"/>
      <c r="E4" s="124"/>
      <c r="F4" s="124"/>
    </row>
    <row r="5" spans="1:6" ht="21" customHeight="1" thickBot="1" x14ac:dyDescent="0.3"/>
    <row r="6" spans="1:6" ht="15.75" thickBot="1" x14ac:dyDescent="0.3">
      <c r="A6" s="104" t="s">
        <v>24</v>
      </c>
      <c r="B6" s="104" t="s">
        <v>25</v>
      </c>
      <c r="C6" s="104" t="s">
        <v>335</v>
      </c>
      <c r="D6" s="104" t="s">
        <v>336</v>
      </c>
      <c r="E6" s="104" t="s">
        <v>445</v>
      </c>
      <c r="F6" s="104" t="s">
        <v>26</v>
      </c>
    </row>
    <row r="7" spans="1:6" x14ac:dyDescent="0.25">
      <c r="A7" s="127" t="s">
        <v>27</v>
      </c>
      <c r="B7" s="17" t="s">
        <v>28</v>
      </c>
      <c r="C7" s="28" t="s">
        <v>337</v>
      </c>
      <c r="D7" s="24">
        <v>25966.3</v>
      </c>
      <c r="E7" s="24">
        <v>0</v>
      </c>
      <c r="F7" s="28">
        <v>12</v>
      </c>
    </row>
    <row r="8" spans="1:6" ht="15.75" thickBot="1" x14ac:dyDescent="0.3">
      <c r="A8" s="125"/>
      <c r="B8" s="18" t="s">
        <v>29</v>
      </c>
      <c r="C8" s="29" t="s">
        <v>338</v>
      </c>
      <c r="D8" s="25">
        <v>7465.4400000000005</v>
      </c>
      <c r="E8" s="25">
        <v>0</v>
      </c>
      <c r="F8" s="53">
        <v>1</v>
      </c>
    </row>
    <row r="9" spans="1:6" ht="15.75" thickBot="1" x14ac:dyDescent="0.3">
      <c r="A9" s="19"/>
      <c r="C9" s="20"/>
      <c r="E9" s="20" t="s">
        <v>30</v>
      </c>
      <c r="F9" s="54">
        <f>SUM(F7:F8)</f>
        <v>13</v>
      </c>
    </row>
    <row r="10" spans="1:6" x14ac:dyDescent="0.25">
      <c r="A10" s="125" t="s">
        <v>31</v>
      </c>
      <c r="B10" s="21" t="s">
        <v>33</v>
      </c>
      <c r="C10" s="26" t="s">
        <v>340</v>
      </c>
      <c r="D10" s="52">
        <v>11400.04</v>
      </c>
      <c r="E10" s="52">
        <v>0</v>
      </c>
      <c r="F10" s="28">
        <v>1</v>
      </c>
    </row>
    <row r="11" spans="1:6" x14ac:dyDescent="0.25">
      <c r="A11" s="125"/>
      <c r="B11" s="21" t="s">
        <v>36</v>
      </c>
      <c r="C11" s="26" t="s">
        <v>343</v>
      </c>
      <c r="D11" s="52">
        <v>23857.89</v>
      </c>
      <c r="E11" s="63">
        <v>0</v>
      </c>
      <c r="F11" s="29">
        <v>1</v>
      </c>
    </row>
    <row r="12" spans="1:6" x14ac:dyDescent="0.25">
      <c r="A12" s="125"/>
      <c r="B12" s="21" t="s">
        <v>447</v>
      </c>
      <c r="C12" s="27" t="s">
        <v>350</v>
      </c>
      <c r="D12" s="52">
        <v>12026.28</v>
      </c>
      <c r="E12" s="63">
        <v>0</v>
      </c>
      <c r="F12" s="29">
        <v>1</v>
      </c>
    </row>
    <row r="13" spans="1:6" x14ac:dyDescent="0.25">
      <c r="A13" s="125"/>
      <c r="B13" s="21" t="s">
        <v>39</v>
      </c>
      <c r="C13" s="27" t="s">
        <v>345</v>
      </c>
      <c r="D13" s="52">
        <v>14596.130000000001</v>
      </c>
      <c r="E13" s="63">
        <v>0</v>
      </c>
      <c r="F13" s="29">
        <v>1</v>
      </c>
    </row>
    <row r="14" spans="1:6" x14ac:dyDescent="0.25">
      <c r="A14" s="125"/>
      <c r="B14" s="18" t="s">
        <v>448</v>
      </c>
      <c r="C14" s="26">
        <v>1</v>
      </c>
      <c r="D14" s="52">
        <v>6838</v>
      </c>
      <c r="E14" s="63">
        <v>0</v>
      </c>
      <c r="F14" s="29">
        <v>1</v>
      </c>
    </row>
    <row r="15" spans="1:6" x14ac:dyDescent="0.25">
      <c r="A15" s="125"/>
      <c r="B15" s="21" t="s">
        <v>34</v>
      </c>
      <c r="C15" s="26" t="s">
        <v>341</v>
      </c>
      <c r="D15" s="52">
        <v>14170.74</v>
      </c>
      <c r="E15" s="63">
        <v>0</v>
      </c>
      <c r="F15" s="29">
        <v>1</v>
      </c>
    </row>
    <row r="16" spans="1:6" x14ac:dyDescent="0.25">
      <c r="A16" s="125"/>
      <c r="B16" s="21" t="s">
        <v>32</v>
      </c>
      <c r="C16" s="26" t="s">
        <v>339</v>
      </c>
      <c r="D16" s="52">
        <v>46781.57</v>
      </c>
      <c r="E16" s="63">
        <v>0</v>
      </c>
      <c r="F16" s="29">
        <v>1</v>
      </c>
    </row>
    <row r="17" spans="1:6" x14ac:dyDescent="0.25">
      <c r="A17" s="125"/>
      <c r="B17" s="21" t="s">
        <v>35</v>
      </c>
      <c r="C17" s="26" t="s">
        <v>342</v>
      </c>
      <c r="D17" s="52">
        <v>19308.38</v>
      </c>
      <c r="E17" s="63">
        <v>0</v>
      </c>
      <c r="F17" s="29">
        <v>1</v>
      </c>
    </row>
    <row r="18" spans="1:6" x14ac:dyDescent="0.25">
      <c r="A18" s="125"/>
      <c r="B18" s="21" t="s">
        <v>38</v>
      </c>
      <c r="C18" s="26" t="s">
        <v>341</v>
      </c>
      <c r="D18" s="52">
        <v>14170.74</v>
      </c>
      <c r="E18" s="63">
        <v>0</v>
      </c>
      <c r="F18" s="29">
        <v>2</v>
      </c>
    </row>
    <row r="19" spans="1:6" ht="15.75" thickBot="1" x14ac:dyDescent="0.3">
      <c r="A19" s="125"/>
      <c r="B19" s="21" t="s">
        <v>41</v>
      </c>
      <c r="C19" s="26" t="s">
        <v>346</v>
      </c>
      <c r="D19" s="52">
        <v>16533.560000000001</v>
      </c>
      <c r="E19" s="63">
        <v>0</v>
      </c>
      <c r="F19" s="53">
        <v>1</v>
      </c>
    </row>
    <row r="20" spans="1:6" ht="15.75" thickBot="1" x14ac:dyDescent="0.3">
      <c r="A20" s="19"/>
      <c r="C20" s="20"/>
      <c r="E20" s="20" t="s">
        <v>30</v>
      </c>
      <c r="F20" s="54">
        <f>SUM(F10:F19)</f>
        <v>11</v>
      </c>
    </row>
    <row r="21" spans="1:6" x14ac:dyDescent="0.25">
      <c r="A21" s="125" t="s">
        <v>42</v>
      </c>
      <c r="B21" s="21" t="s">
        <v>49</v>
      </c>
      <c r="C21" s="27" t="s">
        <v>348</v>
      </c>
      <c r="D21" s="52">
        <v>12449.61</v>
      </c>
      <c r="E21" s="52">
        <v>0</v>
      </c>
      <c r="F21" s="28">
        <v>3</v>
      </c>
    </row>
    <row r="22" spans="1:6" x14ac:dyDescent="0.25">
      <c r="A22" s="125"/>
      <c r="B22" s="21" t="s">
        <v>50</v>
      </c>
      <c r="C22" s="26" t="s">
        <v>352</v>
      </c>
      <c r="D22" s="52">
        <v>26758.37</v>
      </c>
      <c r="E22" s="52">
        <v>0</v>
      </c>
      <c r="F22" s="29">
        <v>1</v>
      </c>
    </row>
    <row r="23" spans="1:6" x14ac:dyDescent="0.25">
      <c r="A23" s="125"/>
      <c r="B23" s="21" t="s">
        <v>51</v>
      </c>
      <c r="C23" s="26" t="s">
        <v>353</v>
      </c>
      <c r="D23" s="52">
        <v>21710.34</v>
      </c>
      <c r="E23" s="52">
        <v>0</v>
      </c>
      <c r="F23" s="29">
        <v>1</v>
      </c>
    </row>
    <row r="24" spans="1:6" x14ac:dyDescent="0.25">
      <c r="A24" s="125"/>
      <c r="B24" s="21" t="s">
        <v>44</v>
      </c>
      <c r="C24" s="27" t="s">
        <v>347</v>
      </c>
      <c r="D24" s="52">
        <v>14322.15</v>
      </c>
      <c r="E24" s="52">
        <v>0</v>
      </c>
      <c r="F24" s="29">
        <v>1</v>
      </c>
    </row>
    <row r="25" spans="1:6" x14ac:dyDescent="0.25">
      <c r="A25" s="125"/>
      <c r="B25" s="21" t="s">
        <v>54</v>
      </c>
      <c r="C25" s="30" t="s">
        <v>354</v>
      </c>
      <c r="D25" s="52">
        <v>19460.82</v>
      </c>
      <c r="E25" s="52">
        <v>0</v>
      </c>
      <c r="F25" s="29">
        <v>3</v>
      </c>
    </row>
    <row r="26" spans="1:6" x14ac:dyDescent="0.25">
      <c r="A26" s="125"/>
      <c r="B26" s="21" t="s">
        <v>47</v>
      </c>
      <c r="C26" s="27" t="s">
        <v>347</v>
      </c>
      <c r="D26" s="52">
        <v>14322.15</v>
      </c>
      <c r="E26" s="52">
        <v>0</v>
      </c>
      <c r="F26" s="29">
        <v>1</v>
      </c>
    </row>
    <row r="27" spans="1:6" x14ac:dyDescent="0.25">
      <c r="A27" s="125"/>
      <c r="B27" s="21" t="s">
        <v>46</v>
      </c>
      <c r="C27" s="27" t="s">
        <v>349</v>
      </c>
      <c r="D27" s="52">
        <v>9860.19</v>
      </c>
      <c r="E27" s="52">
        <v>0</v>
      </c>
      <c r="F27" s="29">
        <v>1</v>
      </c>
    </row>
    <row r="28" spans="1:6" x14ac:dyDescent="0.25">
      <c r="A28" s="125"/>
      <c r="B28" s="21" t="s">
        <v>45</v>
      </c>
      <c r="C28" s="27" t="s">
        <v>348</v>
      </c>
      <c r="D28" s="55" t="s">
        <v>543</v>
      </c>
      <c r="E28" s="52">
        <v>0</v>
      </c>
      <c r="F28" s="29">
        <v>1</v>
      </c>
    </row>
    <row r="29" spans="1:6" x14ac:dyDescent="0.25">
      <c r="A29" s="125"/>
      <c r="B29" s="21" t="s">
        <v>449</v>
      </c>
      <c r="C29" s="27">
        <v>5</v>
      </c>
      <c r="D29" s="55" t="s">
        <v>450</v>
      </c>
      <c r="E29" s="52">
        <v>0</v>
      </c>
      <c r="F29" s="29">
        <v>1</v>
      </c>
    </row>
    <row r="30" spans="1:6" x14ac:dyDescent="0.25">
      <c r="A30" s="125"/>
      <c r="B30" s="21" t="s">
        <v>55</v>
      </c>
      <c r="C30" s="27" t="s">
        <v>350</v>
      </c>
      <c r="D30" s="52">
        <v>12069</v>
      </c>
      <c r="E30" s="52">
        <v>0</v>
      </c>
      <c r="F30" s="29">
        <v>1</v>
      </c>
    </row>
    <row r="31" spans="1:6" x14ac:dyDescent="0.25">
      <c r="A31" s="125"/>
      <c r="B31" s="21" t="s">
        <v>48</v>
      </c>
      <c r="C31" s="27" t="s">
        <v>351</v>
      </c>
      <c r="D31" s="52">
        <v>12164.3</v>
      </c>
      <c r="E31" s="52">
        <v>0</v>
      </c>
      <c r="F31" s="29">
        <v>1</v>
      </c>
    </row>
    <row r="32" spans="1:6" x14ac:dyDescent="0.25">
      <c r="A32" s="125"/>
      <c r="B32" s="21" t="s">
        <v>52</v>
      </c>
      <c r="C32" s="30" t="s">
        <v>354</v>
      </c>
      <c r="D32" s="52">
        <v>19460.82</v>
      </c>
      <c r="E32" s="52">
        <v>0</v>
      </c>
      <c r="F32" s="29">
        <v>1</v>
      </c>
    </row>
    <row r="33" spans="1:6" x14ac:dyDescent="0.25">
      <c r="A33" s="125"/>
      <c r="B33" s="21" t="s">
        <v>43</v>
      </c>
      <c r="C33" s="27">
        <v>21</v>
      </c>
      <c r="D33" s="52">
        <v>30407.66</v>
      </c>
      <c r="E33" s="52">
        <v>0</v>
      </c>
      <c r="F33" s="29">
        <v>1</v>
      </c>
    </row>
    <row r="34" spans="1:6" ht="15.75" thickBot="1" x14ac:dyDescent="0.3">
      <c r="A34" s="125"/>
      <c r="B34" s="21" t="s">
        <v>53</v>
      </c>
      <c r="C34" s="31" t="s">
        <v>355</v>
      </c>
      <c r="D34" s="52">
        <v>25541.94</v>
      </c>
      <c r="E34" s="52">
        <v>0</v>
      </c>
      <c r="F34" s="53">
        <v>1</v>
      </c>
    </row>
    <row r="35" spans="1:6" ht="15.75" thickBot="1" x14ac:dyDescent="0.3">
      <c r="A35" s="19"/>
      <c r="C35" s="20"/>
      <c r="E35" s="20" t="s">
        <v>30</v>
      </c>
      <c r="F35" s="54">
        <f>SUM(F21:F34)</f>
        <v>18</v>
      </c>
    </row>
    <row r="36" spans="1:6" x14ac:dyDescent="0.25">
      <c r="A36" s="125" t="s">
        <v>56</v>
      </c>
      <c r="B36" s="21" t="s">
        <v>57</v>
      </c>
      <c r="C36" s="26">
        <v>21</v>
      </c>
      <c r="D36" s="56">
        <v>30407.66</v>
      </c>
      <c r="E36" s="56">
        <v>0</v>
      </c>
      <c r="F36" s="28">
        <v>1</v>
      </c>
    </row>
    <row r="37" spans="1:6" x14ac:dyDescent="0.25">
      <c r="A37" s="125"/>
      <c r="B37" s="21" t="s">
        <v>58</v>
      </c>
      <c r="C37" s="32" t="s">
        <v>346</v>
      </c>
      <c r="D37" s="56">
        <v>16052</v>
      </c>
      <c r="E37" s="56">
        <v>0</v>
      </c>
      <c r="F37" s="29">
        <v>1</v>
      </c>
    </row>
    <row r="38" spans="1:6" x14ac:dyDescent="0.25">
      <c r="A38" s="125"/>
      <c r="B38" s="21" t="s">
        <v>59</v>
      </c>
      <c r="C38" s="26">
        <v>18</v>
      </c>
      <c r="D38" s="56">
        <v>21892.65</v>
      </c>
      <c r="E38" s="56">
        <v>0</v>
      </c>
      <c r="F38" s="29">
        <v>1</v>
      </c>
    </row>
    <row r="39" spans="1:6" ht="15.75" thickBot="1" x14ac:dyDescent="0.3">
      <c r="A39" s="125"/>
      <c r="B39" s="21" t="s">
        <v>60</v>
      </c>
      <c r="C39" s="32" t="s">
        <v>346</v>
      </c>
      <c r="D39" s="56">
        <v>16052</v>
      </c>
      <c r="E39" s="56">
        <v>0</v>
      </c>
      <c r="F39" s="53">
        <v>1</v>
      </c>
    </row>
    <row r="40" spans="1:6" ht="15.75" thickBot="1" x14ac:dyDescent="0.3">
      <c r="A40" s="19"/>
      <c r="C40" s="20"/>
      <c r="E40" s="20" t="s">
        <v>30</v>
      </c>
      <c r="F40" s="54">
        <f>SUM(F36:F39)</f>
        <v>4</v>
      </c>
    </row>
    <row r="41" spans="1:6" x14ac:dyDescent="0.25">
      <c r="A41" s="125" t="s">
        <v>61</v>
      </c>
      <c r="B41" s="21" t="s">
        <v>73</v>
      </c>
      <c r="C41" s="32" t="s">
        <v>357</v>
      </c>
      <c r="D41" s="56">
        <v>9121.68</v>
      </c>
      <c r="E41" s="56">
        <v>0</v>
      </c>
      <c r="F41" s="28">
        <v>2</v>
      </c>
    </row>
    <row r="42" spans="1:6" x14ac:dyDescent="0.25">
      <c r="A42" s="125"/>
      <c r="B42" s="21" t="s">
        <v>70</v>
      </c>
      <c r="C42" s="27" t="s">
        <v>358</v>
      </c>
      <c r="D42" s="56">
        <v>12135.460000000001</v>
      </c>
      <c r="E42" s="56">
        <v>0</v>
      </c>
      <c r="F42" s="29">
        <v>3</v>
      </c>
    </row>
    <row r="43" spans="1:6" x14ac:dyDescent="0.25">
      <c r="A43" s="125"/>
      <c r="B43" s="21" t="s">
        <v>71</v>
      </c>
      <c r="C43" s="27" t="s">
        <v>358</v>
      </c>
      <c r="D43" s="56">
        <v>12135.460000000001</v>
      </c>
      <c r="E43" s="56">
        <v>0</v>
      </c>
      <c r="F43" s="29">
        <v>3</v>
      </c>
    </row>
    <row r="44" spans="1:6" x14ac:dyDescent="0.25">
      <c r="A44" s="125"/>
      <c r="B44" s="21" t="s">
        <v>62</v>
      </c>
      <c r="C44" s="27" t="s">
        <v>359</v>
      </c>
      <c r="D44" s="56">
        <v>35590.620000000003</v>
      </c>
      <c r="E44" s="56">
        <v>0</v>
      </c>
      <c r="F44" s="29">
        <v>1</v>
      </c>
    </row>
    <row r="45" spans="1:6" x14ac:dyDescent="0.25">
      <c r="A45" s="125"/>
      <c r="B45" s="21" t="s">
        <v>68</v>
      </c>
      <c r="C45" s="27" t="s">
        <v>343</v>
      </c>
      <c r="D45" s="56">
        <v>23857.89</v>
      </c>
      <c r="E45" s="56">
        <v>0</v>
      </c>
      <c r="F45" s="29">
        <v>1</v>
      </c>
    </row>
    <row r="46" spans="1:6" x14ac:dyDescent="0.25">
      <c r="A46" s="125"/>
      <c r="B46" s="21" t="s">
        <v>69</v>
      </c>
      <c r="C46" s="68" t="s">
        <v>360</v>
      </c>
      <c r="D46" s="56">
        <v>8699.380000000001</v>
      </c>
      <c r="E46" s="56">
        <v>0</v>
      </c>
      <c r="F46" s="29">
        <v>4</v>
      </c>
    </row>
    <row r="47" spans="1:6" x14ac:dyDescent="0.25">
      <c r="A47" s="125"/>
      <c r="B47" s="21" t="s">
        <v>76</v>
      </c>
      <c r="C47" s="27" t="s">
        <v>361</v>
      </c>
      <c r="D47" s="56">
        <v>11761.57</v>
      </c>
      <c r="E47" s="56">
        <v>0</v>
      </c>
      <c r="F47" s="29">
        <v>1</v>
      </c>
    </row>
    <row r="48" spans="1:6" x14ac:dyDescent="0.25">
      <c r="A48" s="125"/>
      <c r="B48" s="21" t="s">
        <v>75</v>
      </c>
      <c r="C48" s="27" t="s">
        <v>362</v>
      </c>
      <c r="D48" s="56">
        <v>17030.02</v>
      </c>
      <c r="E48" s="56">
        <v>0</v>
      </c>
      <c r="F48" s="29">
        <v>1</v>
      </c>
    </row>
    <row r="49" spans="1:6" x14ac:dyDescent="0.25">
      <c r="A49" s="125"/>
      <c r="B49" s="21" t="s">
        <v>67</v>
      </c>
      <c r="C49" s="27" t="s">
        <v>363</v>
      </c>
      <c r="D49" s="56">
        <v>19621.5</v>
      </c>
      <c r="E49" s="56">
        <v>0</v>
      </c>
      <c r="F49" s="29">
        <v>1</v>
      </c>
    </row>
    <row r="50" spans="1:6" x14ac:dyDescent="0.25">
      <c r="A50" s="125"/>
      <c r="B50" s="21" t="s">
        <v>63</v>
      </c>
      <c r="C50" s="26" t="s">
        <v>346</v>
      </c>
      <c r="D50" s="56">
        <v>16052</v>
      </c>
      <c r="E50" s="56">
        <v>0</v>
      </c>
      <c r="F50" s="29">
        <v>1</v>
      </c>
    </row>
    <row r="51" spans="1:6" x14ac:dyDescent="0.25">
      <c r="A51" s="125"/>
      <c r="B51" s="21" t="s">
        <v>65</v>
      </c>
      <c r="C51" s="27" t="s">
        <v>344</v>
      </c>
      <c r="D51" s="56">
        <v>21255.08</v>
      </c>
      <c r="E51" s="56">
        <v>0</v>
      </c>
      <c r="F51" s="29">
        <v>1</v>
      </c>
    </row>
    <row r="52" spans="1:6" x14ac:dyDescent="0.25">
      <c r="A52" s="125"/>
      <c r="B52" s="21" t="s">
        <v>72</v>
      </c>
      <c r="C52" s="32" t="s">
        <v>362</v>
      </c>
      <c r="D52" s="56">
        <v>17030.02</v>
      </c>
      <c r="E52" s="56">
        <v>0</v>
      </c>
      <c r="F52" s="29">
        <v>1</v>
      </c>
    </row>
    <row r="53" spans="1:6" x14ac:dyDescent="0.25">
      <c r="A53" s="125"/>
      <c r="B53" s="21" t="s">
        <v>64</v>
      </c>
      <c r="C53" s="26" t="s">
        <v>346</v>
      </c>
      <c r="D53" s="56">
        <v>16533.560000000001</v>
      </c>
      <c r="E53" s="56">
        <v>0</v>
      </c>
      <c r="F53" s="29">
        <v>1</v>
      </c>
    </row>
    <row r="54" spans="1:6" x14ac:dyDescent="0.25">
      <c r="A54" s="125"/>
      <c r="B54" s="21" t="s">
        <v>74</v>
      </c>
      <c r="C54" s="27" t="s">
        <v>364</v>
      </c>
      <c r="D54" s="56">
        <v>17106.240000000002</v>
      </c>
      <c r="E54" s="56">
        <v>0</v>
      </c>
      <c r="F54" s="29">
        <v>1</v>
      </c>
    </row>
    <row r="55" spans="1:6" x14ac:dyDescent="0.25">
      <c r="A55" s="125"/>
      <c r="B55" s="21" t="s">
        <v>66</v>
      </c>
      <c r="C55" s="27" t="s">
        <v>365</v>
      </c>
      <c r="D55" s="56">
        <v>14875.26</v>
      </c>
      <c r="E55" s="56">
        <v>0</v>
      </c>
      <c r="F55" s="29">
        <v>1</v>
      </c>
    </row>
    <row r="56" spans="1:6" ht="15.75" thickBot="1" x14ac:dyDescent="0.3">
      <c r="A56" s="125"/>
      <c r="B56" s="21" t="s">
        <v>29</v>
      </c>
      <c r="C56" s="27" t="s">
        <v>366</v>
      </c>
      <c r="D56" s="56">
        <v>9730.41</v>
      </c>
      <c r="E56" s="56">
        <v>0</v>
      </c>
      <c r="F56" s="53">
        <v>1</v>
      </c>
    </row>
    <row r="57" spans="1:6" ht="15.75" thickBot="1" x14ac:dyDescent="0.3">
      <c r="A57" s="19"/>
      <c r="C57" s="20"/>
      <c r="E57" s="20" t="s">
        <v>30</v>
      </c>
      <c r="F57" s="54">
        <f>SUM(F41:F56)</f>
        <v>24</v>
      </c>
    </row>
    <row r="58" spans="1:6" x14ac:dyDescent="0.25">
      <c r="A58" s="125" t="s">
        <v>77</v>
      </c>
      <c r="B58" s="21" t="s">
        <v>115</v>
      </c>
      <c r="C58" s="33" t="s">
        <v>351</v>
      </c>
      <c r="D58" s="56">
        <v>12164.300000000001</v>
      </c>
      <c r="E58" s="56">
        <v>0</v>
      </c>
      <c r="F58" s="57">
        <v>1</v>
      </c>
    </row>
    <row r="59" spans="1:6" x14ac:dyDescent="0.25">
      <c r="A59" s="125"/>
      <c r="B59" s="21" t="s">
        <v>111</v>
      </c>
      <c r="C59" s="34">
        <v>1</v>
      </c>
      <c r="D59" s="56">
        <v>6838.17</v>
      </c>
      <c r="E59" s="56">
        <v>0</v>
      </c>
      <c r="F59" s="55">
        <v>1</v>
      </c>
    </row>
    <row r="60" spans="1:6" x14ac:dyDescent="0.25">
      <c r="A60" s="125"/>
      <c r="B60" s="21" t="s">
        <v>110</v>
      </c>
      <c r="C60" s="35" t="s">
        <v>367</v>
      </c>
      <c r="D60" s="56">
        <v>6548.74</v>
      </c>
      <c r="E60" s="56">
        <v>0</v>
      </c>
      <c r="F60" s="55">
        <v>3</v>
      </c>
    </row>
    <row r="61" spans="1:6" x14ac:dyDescent="0.25">
      <c r="A61" s="125"/>
      <c r="B61" s="21" t="s">
        <v>73</v>
      </c>
      <c r="C61" s="34">
        <v>1</v>
      </c>
      <c r="D61" s="56">
        <v>6838.17</v>
      </c>
      <c r="E61" s="56">
        <v>0</v>
      </c>
      <c r="F61" s="55">
        <v>1</v>
      </c>
    </row>
    <row r="62" spans="1:6" x14ac:dyDescent="0.25">
      <c r="A62" s="125"/>
      <c r="B62" s="21" t="s">
        <v>83</v>
      </c>
      <c r="C62" s="34" t="s">
        <v>368</v>
      </c>
      <c r="D62" s="56">
        <v>11783.2</v>
      </c>
      <c r="E62" s="56">
        <v>0</v>
      </c>
      <c r="F62" s="55">
        <v>1</v>
      </c>
    </row>
    <row r="63" spans="1:6" x14ac:dyDescent="0.25">
      <c r="A63" s="125"/>
      <c r="B63" s="21" t="s">
        <v>85</v>
      </c>
      <c r="C63" s="34">
        <v>1</v>
      </c>
      <c r="D63" s="56">
        <v>6845.38</v>
      </c>
      <c r="E63" s="56">
        <v>0</v>
      </c>
      <c r="F63" s="55">
        <v>1</v>
      </c>
    </row>
    <row r="64" spans="1:6" x14ac:dyDescent="0.25">
      <c r="A64" s="125"/>
      <c r="B64" s="21" t="s">
        <v>82</v>
      </c>
      <c r="C64" s="34">
        <v>1</v>
      </c>
      <c r="D64" s="56">
        <v>6838.17</v>
      </c>
      <c r="E64" s="56">
        <v>0</v>
      </c>
      <c r="F64" s="55">
        <v>3</v>
      </c>
    </row>
    <row r="65" spans="1:6" x14ac:dyDescent="0.25">
      <c r="A65" s="125"/>
      <c r="B65" s="21" t="s">
        <v>87</v>
      </c>
      <c r="C65" s="34">
        <v>1</v>
      </c>
      <c r="D65" s="56">
        <v>6800.06</v>
      </c>
      <c r="E65" s="56">
        <v>0</v>
      </c>
      <c r="F65" s="55">
        <v>5</v>
      </c>
    </row>
    <row r="66" spans="1:6" x14ac:dyDescent="0.25">
      <c r="A66" s="125"/>
      <c r="B66" s="22" t="s">
        <v>79</v>
      </c>
      <c r="C66" s="34" t="s">
        <v>369</v>
      </c>
      <c r="D66" s="58">
        <v>11785.26</v>
      </c>
      <c r="E66" s="56">
        <v>0</v>
      </c>
      <c r="F66" s="55">
        <v>1</v>
      </c>
    </row>
    <row r="67" spans="1:6" x14ac:dyDescent="0.25">
      <c r="A67" s="125"/>
      <c r="B67" s="21" t="s">
        <v>114</v>
      </c>
      <c r="C67" s="34" t="s">
        <v>370</v>
      </c>
      <c r="D67" s="56">
        <v>4697.83</v>
      </c>
      <c r="E67" s="56">
        <v>0</v>
      </c>
      <c r="F67" s="55">
        <v>1</v>
      </c>
    </row>
    <row r="68" spans="1:6" x14ac:dyDescent="0.25">
      <c r="A68" s="125"/>
      <c r="B68" s="21" t="s">
        <v>89</v>
      </c>
      <c r="C68" s="34" t="s">
        <v>371</v>
      </c>
      <c r="D68" s="56">
        <v>14033.75</v>
      </c>
      <c r="E68" s="56">
        <v>0</v>
      </c>
      <c r="F68" s="55">
        <v>1</v>
      </c>
    </row>
    <row r="69" spans="1:6" x14ac:dyDescent="0.25">
      <c r="A69" s="125"/>
      <c r="B69" s="21" t="s">
        <v>88</v>
      </c>
      <c r="C69" s="34" t="s">
        <v>371</v>
      </c>
      <c r="D69" s="56">
        <v>14033.75</v>
      </c>
      <c r="E69" s="56">
        <v>0</v>
      </c>
      <c r="F69" s="55">
        <v>5</v>
      </c>
    </row>
    <row r="70" spans="1:6" x14ac:dyDescent="0.25">
      <c r="A70" s="125"/>
      <c r="B70" s="21" t="s">
        <v>81</v>
      </c>
      <c r="C70" s="36">
        <v>7</v>
      </c>
      <c r="D70" s="56">
        <v>9045.4600000000009</v>
      </c>
      <c r="E70" s="56">
        <v>0</v>
      </c>
      <c r="F70" s="55">
        <v>1</v>
      </c>
    </row>
    <row r="71" spans="1:6" x14ac:dyDescent="0.25">
      <c r="A71" s="125"/>
      <c r="B71" s="21" t="s">
        <v>116</v>
      </c>
      <c r="C71" s="34" t="s">
        <v>338</v>
      </c>
      <c r="D71" s="56">
        <v>7464.41</v>
      </c>
      <c r="E71" s="56">
        <v>0</v>
      </c>
      <c r="F71" s="55">
        <v>1</v>
      </c>
    </row>
    <row r="72" spans="1:6" x14ac:dyDescent="0.25">
      <c r="A72" s="125"/>
      <c r="B72" s="21" t="s">
        <v>90</v>
      </c>
      <c r="C72" s="33" t="s">
        <v>372</v>
      </c>
      <c r="D72" s="56">
        <v>6072.88</v>
      </c>
      <c r="E72" s="56">
        <v>0</v>
      </c>
      <c r="F72" s="30">
        <v>3</v>
      </c>
    </row>
    <row r="73" spans="1:6" x14ac:dyDescent="0.25">
      <c r="A73" s="125"/>
      <c r="B73" s="21" t="s">
        <v>93</v>
      </c>
      <c r="C73" s="34" t="s">
        <v>373</v>
      </c>
      <c r="D73" s="56">
        <v>9408.02</v>
      </c>
      <c r="E73" s="56">
        <v>0</v>
      </c>
      <c r="F73" s="55">
        <v>1</v>
      </c>
    </row>
    <row r="74" spans="1:6" x14ac:dyDescent="0.25">
      <c r="A74" s="125"/>
      <c r="B74" s="21" t="s">
        <v>91</v>
      </c>
      <c r="C74" s="34" t="s">
        <v>374</v>
      </c>
      <c r="D74" s="56">
        <v>8431.58</v>
      </c>
      <c r="E74" s="56">
        <v>0</v>
      </c>
      <c r="F74" s="55">
        <v>1</v>
      </c>
    </row>
    <row r="75" spans="1:6" x14ac:dyDescent="0.25">
      <c r="A75" s="125"/>
      <c r="B75" s="21" t="s">
        <v>92</v>
      </c>
      <c r="C75" s="34" t="s">
        <v>375</v>
      </c>
      <c r="D75" s="56">
        <v>6331.41</v>
      </c>
      <c r="E75" s="56">
        <v>0</v>
      </c>
      <c r="F75" s="55">
        <v>2</v>
      </c>
    </row>
    <row r="76" spans="1:6" x14ac:dyDescent="0.25">
      <c r="A76" s="125"/>
      <c r="B76" s="21" t="s">
        <v>94</v>
      </c>
      <c r="C76" s="34">
        <v>1</v>
      </c>
      <c r="D76" s="56">
        <v>6838.17</v>
      </c>
      <c r="E76" s="56">
        <v>0</v>
      </c>
      <c r="F76" s="55">
        <v>2</v>
      </c>
    </row>
    <row r="77" spans="1:6" x14ac:dyDescent="0.25">
      <c r="A77" s="125"/>
      <c r="B77" s="21" t="s">
        <v>107</v>
      </c>
      <c r="C77" s="34" t="s">
        <v>374</v>
      </c>
      <c r="D77" s="56">
        <v>8431.58</v>
      </c>
      <c r="E77" s="56">
        <v>0</v>
      </c>
      <c r="F77" s="55">
        <v>1</v>
      </c>
    </row>
    <row r="78" spans="1:6" x14ac:dyDescent="0.25">
      <c r="A78" s="125"/>
      <c r="B78" s="21" t="s">
        <v>108</v>
      </c>
      <c r="C78" s="34" t="s">
        <v>376</v>
      </c>
      <c r="D78" s="56">
        <v>4694.74</v>
      </c>
      <c r="E78" s="56">
        <v>0</v>
      </c>
      <c r="F78" s="55">
        <v>1</v>
      </c>
    </row>
    <row r="79" spans="1:6" x14ac:dyDescent="0.25">
      <c r="A79" s="125"/>
      <c r="B79" s="21" t="s">
        <v>100</v>
      </c>
      <c r="C79" s="37" t="s">
        <v>367</v>
      </c>
      <c r="D79" s="56">
        <v>6585.8200000000006</v>
      </c>
      <c r="E79" s="56">
        <v>0</v>
      </c>
      <c r="F79" s="55">
        <v>2</v>
      </c>
    </row>
    <row r="80" spans="1:6" x14ac:dyDescent="0.25">
      <c r="A80" s="125"/>
      <c r="B80" s="21" t="s">
        <v>101</v>
      </c>
      <c r="C80" s="34">
        <v>1</v>
      </c>
      <c r="D80" s="56">
        <v>6838.17</v>
      </c>
      <c r="E80" s="56">
        <v>0</v>
      </c>
      <c r="F80" s="55">
        <v>2</v>
      </c>
    </row>
    <row r="81" spans="1:6" x14ac:dyDescent="0.25">
      <c r="A81" s="125"/>
      <c r="B81" s="21" t="s">
        <v>102</v>
      </c>
      <c r="C81" s="34" t="s">
        <v>377</v>
      </c>
      <c r="D81" s="56">
        <v>5860.7</v>
      </c>
      <c r="E81" s="56">
        <v>0</v>
      </c>
      <c r="F81" s="55">
        <v>1</v>
      </c>
    </row>
    <row r="82" spans="1:6" x14ac:dyDescent="0.25">
      <c r="A82" s="125"/>
      <c r="B82" s="21" t="s">
        <v>103</v>
      </c>
      <c r="C82" s="34" t="s">
        <v>377</v>
      </c>
      <c r="D82" s="56">
        <v>5860.7</v>
      </c>
      <c r="E82" s="56">
        <v>0</v>
      </c>
      <c r="F82" s="55">
        <v>2</v>
      </c>
    </row>
    <row r="83" spans="1:6" x14ac:dyDescent="0.25">
      <c r="A83" s="125"/>
      <c r="B83" s="21" t="s">
        <v>106</v>
      </c>
      <c r="C83" s="38">
        <v>1</v>
      </c>
      <c r="D83" s="56">
        <v>6838.17</v>
      </c>
      <c r="E83" s="56">
        <v>0</v>
      </c>
      <c r="F83" s="55">
        <v>1</v>
      </c>
    </row>
    <row r="84" spans="1:6" x14ac:dyDescent="0.25">
      <c r="A84" s="125"/>
      <c r="B84" s="21" t="s">
        <v>105</v>
      </c>
      <c r="C84" s="34" t="s">
        <v>378</v>
      </c>
      <c r="D84" s="56">
        <v>4191.07</v>
      </c>
      <c r="E84" s="56">
        <v>0</v>
      </c>
      <c r="F84" s="55">
        <v>1</v>
      </c>
    </row>
    <row r="85" spans="1:6" x14ac:dyDescent="0.25">
      <c r="A85" s="125"/>
      <c r="B85" s="21" t="s">
        <v>104</v>
      </c>
      <c r="C85" s="34" t="s">
        <v>377</v>
      </c>
      <c r="D85" s="56">
        <v>5860.7</v>
      </c>
      <c r="E85" s="56">
        <v>0</v>
      </c>
      <c r="F85" s="55">
        <v>1</v>
      </c>
    </row>
    <row r="86" spans="1:6" x14ac:dyDescent="0.25">
      <c r="A86" s="125"/>
      <c r="B86" s="21" t="s">
        <v>84</v>
      </c>
      <c r="C86" s="34" t="s">
        <v>379</v>
      </c>
      <c r="D86" s="56">
        <v>14661.02</v>
      </c>
      <c r="E86" s="56">
        <v>0</v>
      </c>
      <c r="F86" s="55">
        <v>1</v>
      </c>
    </row>
    <row r="87" spans="1:6" x14ac:dyDescent="0.25">
      <c r="A87" s="125"/>
      <c r="B87" s="21" t="s">
        <v>117</v>
      </c>
      <c r="C87" s="33" t="s">
        <v>343</v>
      </c>
      <c r="D87" s="56">
        <v>23858</v>
      </c>
      <c r="E87" s="56">
        <v>0</v>
      </c>
      <c r="F87" s="55">
        <v>1</v>
      </c>
    </row>
    <row r="88" spans="1:6" x14ac:dyDescent="0.25">
      <c r="A88" s="125"/>
      <c r="B88" s="21" t="s">
        <v>80</v>
      </c>
      <c r="C88" s="39" t="s">
        <v>380</v>
      </c>
      <c r="D88" s="56">
        <v>19308.38</v>
      </c>
      <c r="E88" s="56">
        <v>0</v>
      </c>
      <c r="F88" s="55">
        <v>1</v>
      </c>
    </row>
    <row r="89" spans="1:6" x14ac:dyDescent="0.25">
      <c r="A89" s="125"/>
      <c r="B89" s="21" t="s">
        <v>86</v>
      </c>
      <c r="C89" s="34" t="s">
        <v>362</v>
      </c>
      <c r="D89" s="56">
        <v>17030.02</v>
      </c>
      <c r="E89" s="56">
        <v>0</v>
      </c>
      <c r="F89" s="55">
        <v>1</v>
      </c>
    </row>
    <row r="90" spans="1:6" x14ac:dyDescent="0.25">
      <c r="A90" s="125"/>
      <c r="B90" s="21" t="s">
        <v>120</v>
      </c>
      <c r="C90" s="34" t="s">
        <v>374</v>
      </c>
      <c r="D90" s="56">
        <v>8434.67</v>
      </c>
      <c r="E90" s="56">
        <v>0</v>
      </c>
      <c r="F90" s="55">
        <v>11</v>
      </c>
    </row>
    <row r="91" spans="1:6" x14ac:dyDescent="0.25">
      <c r="A91" s="125"/>
      <c r="B91" s="21" t="s">
        <v>95</v>
      </c>
      <c r="C91" s="34" t="s">
        <v>374</v>
      </c>
      <c r="D91" s="56">
        <v>8431.58</v>
      </c>
      <c r="E91" s="56">
        <v>0</v>
      </c>
      <c r="F91" s="55">
        <v>2</v>
      </c>
    </row>
    <row r="92" spans="1:6" x14ac:dyDescent="0.25">
      <c r="A92" s="125"/>
      <c r="B92" s="21" t="s">
        <v>97</v>
      </c>
      <c r="C92" s="34" t="s">
        <v>381</v>
      </c>
      <c r="D92" s="56">
        <v>7918.64</v>
      </c>
      <c r="E92" s="56">
        <v>0</v>
      </c>
      <c r="F92" s="55">
        <v>3</v>
      </c>
    </row>
    <row r="93" spans="1:6" x14ac:dyDescent="0.25">
      <c r="A93" s="125"/>
      <c r="B93" s="21" t="s">
        <v>98</v>
      </c>
      <c r="C93" s="34" t="s">
        <v>338</v>
      </c>
      <c r="D93" s="56">
        <v>7463.38</v>
      </c>
      <c r="E93" s="56">
        <v>0</v>
      </c>
      <c r="F93" s="55">
        <v>2</v>
      </c>
    </row>
    <row r="94" spans="1:6" x14ac:dyDescent="0.25">
      <c r="A94" s="125"/>
      <c r="B94" s="21" t="s">
        <v>96</v>
      </c>
      <c r="C94" s="34" t="s">
        <v>382</v>
      </c>
      <c r="D94" s="56">
        <v>5750.49</v>
      </c>
      <c r="E94" s="56">
        <v>0</v>
      </c>
      <c r="F94" s="55">
        <v>2</v>
      </c>
    </row>
    <row r="95" spans="1:6" x14ac:dyDescent="0.25">
      <c r="A95" s="125"/>
      <c r="B95" s="21" t="s">
        <v>78</v>
      </c>
      <c r="C95" s="34">
        <v>21</v>
      </c>
      <c r="D95" s="56">
        <v>30407.66</v>
      </c>
      <c r="E95" s="56">
        <v>0</v>
      </c>
      <c r="F95" s="55">
        <v>1</v>
      </c>
    </row>
    <row r="96" spans="1:6" x14ac:dyDescent="0.25">
      <c r="A96" s="125"/>
      <c r="B96" s="21" t="s">
        <v>99</v>
      </c>
      <c r="C96" s="34" t="s">
        <v>366</v>
      </c>
      <c r="D96" s="56">
        <v>9731.44</v>
      </c>
      <c r="E96" s="56">
        <v>0</v>
      </c>
      <c r="F96" s="55">
        <v>1</v>
      </c>
    </row>
    <row r="97" spans="1:6" x14ac:dyDescent="0.25">
      <c r="A97" s="125"/>
      <c r="B97" s="21" t="s">
        <v>118</v>
      </c>
      <c r="C97" s="33" t="s">
        <v>383</v>
      </c>
      <c r="D97" s="56">
        <v>11434</v>
      </c>
      <c r="E97" s="56">
        <v>0</v>
      </c>
      <c r="F97" s="55">
        <v>3</v>
      </c>
    </row>
    <row r="98" spans="1:6" x14ac:dyDescent="0.25">
      <c r="A98" s="125"/>
      <c r="B98" s="21" t="s">
        <v>119</v>
      </c>
      <c r="C98" s="33" t="s">
        <v>384</v>
      </c>
      <c r="D98" s="56">
        <v>10133.14</v>
      </c>
      <c r="E98" s="56">
        <v>0</v>
      </c>
      <c r="F98" s="55">
        <v>2</v>
      </c>
    </row>
    <row r="99" spans="1:6" x14ac:dyDescent="0.25">
      <c r="A99" s="125"/>
      <c r="B99" s="21" t="s">
        <v>109</v>
      </c>
      <c r="C99" s="34">
        <v>1</v>
      </c>
      <c r="D99" s="56">
        <v>6838.17</v>
      </c>
      <c r="E99" s="56">
        <v>0</v>
      </c>
      <c r="F99" s="55">
        <v>1</v>
      </c>
    </row>
    <row r="100" spans="1:6" x14ac:dyDescent="0.25">
      <c r="A100" s="125"/>
      <c r="B100" s="21" t="s">
        <v>112</v>
      </c>
      <c r="C100" s="34">
        <v>1</v>
      </c>
      <c r="D100" s="56">
        <v>6838.17</v>
      </c>
      <c r="E100" s="56">
        <v>0</v>
      </c>
      <c r="F100" s="55">
        <v>1</v>
      </c>
    </row>
    <row r="101" spans="1:6" ht="15.75" thickBot="1" x14ac:dyDescent="0.3">
      <c r="A101" s="125"/>
      <c r="B101" s="21" t="s">
        <v>113</v>
      </c>
      <c r="C101" s="34">
        <v>1</v>
      </c>
      <c r="D101" s="56">
        <v>6838.17</v>
      </c>
      <c r="E101" s="56">
        <v>0</v>
      </c>
      <c r="F101" s="59">
        <v>1</v>
      </c>
    </row>
    <row r="102" spans="1:6" ht="15.75" thickBot="1" x14ac:dyDescent="0.3">
      <c r="A102" s="19"/>
      <c r="C102" s="20"/>
      <c r="E102" s="20" t="s">
        <v>30</v>
      </c>
      <c r="F102" s="60">
        <f>SUM(F58:F101)</f>
        <v>81</v>
      </c>
    </row>
    <row r="103" spans="1:6" x14ac:dyDescent="0.25">
      <c r="A103" s="125" t="s">
        <v>121</v>
      </c>
      <c r="B103" s="21" t="s">
        <v>138</v>
      </c>
      <c r="C103" s="40" t="s">
        <v>385</v>
      </c>
      <c r="D103" s="56">
        <v>11474.2</v>
      </c>
      <c r="E103" s="56">
        <v>0</v>
      </c>
      <c r="F103" s="28">
        <v>4</v>
      </c>
    </row>
    <row r="104" spans="1:6" x14ac:dyDescent="0.25">
      <c r="A104" s="125"/>
      <c r="B104" s="21" t="s">
        <v>128</v>
      </c>
      <c r="C104" s="41" t="s">
        <v>386</v>
      </c>
      <c r="D104" s="56">
        <v>11199.19</v>
      </c>
      <c r="E104" s="56">
        <v>0</v>
      </c>
      <c r="F104" s="55">
        <v>1</v>
      </c>
    </row>
    <row r="105" spans="1:6" x14ac:dyDescent="0.25">
      <c r="A105" s="125"/>
      <c r="B105" s="21" t="s">
        <v>123</v>
      </c>
      <c r="C105" s="68" t="s">
        <v>362</v>
      </c>
      <c r="D105" s="56">
        <v>12386.78</v>
      </c>
      <c r="E105" s="56">
        <v>0</v>
      </c>
      <c r="F105" s="55">
        <v>1</v>
      </c>
    </row>
    <row r="106" spans="1:6" x14ac:dyDescent="0.25">
      <c r="A106" s="125"/>
      <c r="B106" s="21" t="s">
        <v>123</v>
      </c>
      <c r="C106" s="68" t="s">
        <v>387</v>
      </c>
      <c r="D106" s="56">
        <v>12386.78</v>
      </c>
      <c r="E106" s="56">
        <v>0</v>
      </c>
      <c r="F106" s="29">
        <v>1</v>
      </c>
    </row>
    <row r="107" spans="1:6" x14ac:dyDescent="0.25">
      <c r="A107" s="125"/>
      <c r="B107" s="21" t="s">
        <v>137</v>
      </c>
      <c r="C107" s="40" t="s">
        <v>388</v>
      </c>
      <c r="D107" s="56">
        <v>8724.1</v>
      </c>
      <c r="E107" s="56">
        <v>0</v>
      </c>
      <c r="F107" s="29">
        <v>1</v>
      </c>
    </row>
    <row r="108" spans="1:6" x14ac:dyDescent="0.25">
      <c r="A108" s="125"/>
      <c r="B108" s="21" t="s">
        <v>132</v>
      </c>
      <c r="C108" s="68" t="s">
        <v>389</v>
      </c>
      <c r="D108" s="56">
        <v>9346.2199999999993</v>
      </c>
      <c r="E108" s="56">
        <v>0</v>
      </c>
      <c r="F108" s="29">
        <v>3</v>
      </c>
    </row>
    <row r="109" spans="1:6" x14ac:dyDescent="0.25">
      <c r="A109" s="125"/>
      <c r="B109" s="21" t="s">
        <v>133</v>
      </c>
      <c r="C109" s="41" t="s">
        <v>390</v>
      </c>
      <c r="D109" s="56">
        <v>10481.280000000001</v>
      </c>
      <c r="E109" s="56">
        <v>0</v>
      </c>
      <c r="F109" s="29">
        <v>1</v>
      </c>
    </row>
    <row r="110" spans="1:6" x14ac:dyDescent="0.25">
      <c r="A110" s="125"/>
      <c r="B110" s="21" t="s">
        <v>129</v>
      </c>
      <c r="C110" s="41" t="s">
        <v>368</v>
      </c>
      <c r="D110" s="56">
        <v>11529.82</v>
      </c>
      <c r="E110" s="56">
        <v>0</v>
      </c>
      <c r="F110" s="55">
        <v>1</v>
      </c>
    </row>
    <row r="111" spans="1:6" x14ac:dyDescent="0.25">
      <c r="A111" s="125"/>
      <c r="B111" s="21" t="s">
        <v>142</v>
      </c>
      <c r="C111" s="27">
        <v>3</v>
      </c>
      <c r="D111" s="56">
        <v>7852.72</v>
      </c>
      <c r="E111" s="56">
        <v>0</v>
      </c>
      <c r="F111" s="29">
        <v>2</v>
      </c>
    </row>
    <row r="112" spans="1:6" x14ac:dyDescent="0.25">
      <c r="A112" s="125"/>
      <c r="B112" s="21" t="s">
        <v>141</v>
      </c>
      <c r="C112" s="68" t="s">
        <v>390</v>
      </c>
      <c r="D112" s="56">
        <v>10481.280000000001</v>
      </c>
      <c r="E112" s="56">
        <v>0</v>
      </c>
      <c r="F112" s="29">
        <v>1</v>
      </c>
    </row>
    <row r="113" spans="1:6" x14ac:dyDescent="0.25">
      <c r="A113" s="125"/>
      <c r="B113" s="21" t="s">
        <v>136</v>
      </c>
      <c r="C113" s="40" t="s">
        <v>385</v>
      </c>
      <c r="D113" s="56">
        <v>11474.2</v>
      </c>
      <c r="E113" s="56">
        <v>0</v>
      </c>
      <c r="F113" s="29">
        <v>1</v>
      </c>
    </row>
    <row r="114" spans="1:6" x14ac:dyDescent="0.25">
      <c r="A114" s="125"/>
      <c r="B114" s="21" t="s">
        <v>126</v>
      </c>
      <c r="C114" s="27" t="s">
        <v>343</v>
      </c>
      <c r="D114" s="56">
        <v>23857.89</v>
      </c>
      <c r="E114" s="56">
        <v>0</v>
      </c>
      <c r="F114" s="55">
        <v>1</v>
      </c>
    </row>
    <row r="115" spans="1:6" x14ac:dyDescent="0.25">
      <c r="A115" s="125"/>
      <c r="B115" s="21" t="s">
        <v>69</v>
      </c>
      <c r="C115" s="68" t="s">
        <v>391</v>
      </c>
      <c r="D115" s="56">
        <v>7998</v>
      </c>
      <c r="E115" s="56">
        <v>0</v>
      </c>
      <c r="F115" s="55">
        <v>5</v>
      </c>
    </row>
    <row r="116" spans="1:6" x14ac:dyDescent="0.25">
      <c r="A116" s="125"/>
      <c r="B116" s="21" t="s">
        <v>125</v>
      </c>
      <c r="C116" s="40" t="s">
        <v>392</v>
      </c>
      <c r="D116" s="56">
        <v>10300</v>
      </c>
      <c r="E116" s="56">
        <v>0</v>
      </c>
      <c r="F116" s="55">
        <v>2</v>
      </c>
    </row>
    <row r="117" spans="1:6" x14ac:dyDescent="0.25">
      <c r="A117" s="125"/>
      <c r="B117" s="21" t="s">
        <v>124</v>
      </c>
      <c r="C117" s="27" t="s">
        <v>393</v>
      </c>
      <c r="D117" s="56">
        <v>17328.72</v>
      </c>
      <c r="E117" s="56">
        <v>0</v>
      </c>
      <c r="F117" s="55">
        <v>1</v>
      </c>
    </row>
    <row r="118" spans="1:6" x14ac:dyDescent="0.25">
      <c r="A118" s="125"/>
      <c r="B118" s="21" t="s">
        <v>134</v>
      </c>
      <c r="C118" s="68" t="s">
        <v>394</v>
      </c>
      <c r="D118" s="56">
        <v>24326.54</v>
      </c>
      <c r="E118" s="56">
        <v>0</v>
      </c>
      <c r="F118" s="29">
        <v>1</v>
      </c>
    </row>
    <row r="119" spans="1:6" x14ac:dyDescent="0.25">
      <c r="A119" s="125"/>
      <c r="B119" s="21" t="s">
        <v>139</v>
      </c>
      <c r="C119" s="68" t="s">
        <v>395</v>
      </c>
      <c r="D119" s="56">
        <v>16533.560000000001</v>
      </c>
      <c r="E119" s="56">
        <v>0</v>
      </c>
      <c r="F119" s="29">
        <v>1</v>
      </c>
    </row>
    <row r="120" spans="1:6" x14ac:dyDescent="0.25">
      <c r="A120" s="125"/>
      <c r="B120" s="21" t="s">
        <v>130</v>
      </c>
      <c r="C120" s="68" t="s">
        <v>346</v>
      </c>
      <c r="D120" s="56">
        <v>16533.560000000001</v>
      </c>
      <c r="E120" s="56">
        <v>0</v>
      </c>
      <c r="F120" s="55">
        <v>1</v>
      </c>
    </row>
    <row r="121" spans="1:6" x14ac:dyDescent="0.25">
      <c r="A121" s="125"/>
      <c r="B121" s="21" t="s">
        <v>143</v>
      </c>
      <c r="C121" s="26" t="s">
        <v>362</v>
      </c>
      <c r="D121" s="56">
        <v>17030.02</v>
      </c>
      <c r="E121" s="56">
        <v>0</v>
      </c>
      <c r="F121" s="29">
        <v>1</v>
      </c>
    </row>
    <row r="122" spans="1:6" x14ac:dyDescent="0.25">
      <c r="A122" s="125"/>
      <c r="B122" s="21" t="s">
        <v>144</v>
      </c>
      <c r="C122" s="68" t="s">
        <v>396</v>
      </c>
      <c r="D122" s="56">
        <v>23946.47</v>
      </c>
      <c r="E122" s="56">
        <v>0</v>
      </c>
      <c r="F122" s="29">
        <v>1</v>
      </c>
    </row>
    <row r="123" spans="1:6" x14ac:dyDescent="0.25">
      <c r="A123" s="125"/>
      <c r="B123" s="21" t="s">
        <v>140</v>
      </c>
      <c r="C123" s="68" t="s">
        <v>346</v>
      </c>
      <c r="D123" s="56">
        <v>16533.560000000001</v>
      </c>
      <c r="E123" s="56">
        <v>0</v>
      </c>
      <c r="F123" s="29">
        <v>1</v>
      </c>
    </row>
    <row r="124" spans="1:6" x14ac:dyDescent="0.25">
      <c r="A124" s="125"/>
      <c r="B124" s="21" t="s">
        <v>127</v>
      </c>
      <c r="C124" s="27" t="s">
        <v>397</v>
      </c>
      <c r="D124" s="56">
        <v>22062.600000000002</v>
      </c>
      <c r="E124" s="56">
        <v>0</v>
      </c>
      <c r="F124" s="55">
        <v>1</v>
      </c>
    </row>
    <row r="125" spans="1:6" x14ac:dyDescent="0.25">
      <c r="A125" s="125"/>
      <c r="B125" s="21" t="s">
        <v>135</v>
      </c>
      <c r="C125" s="41" t="s">
        <v>398</v>
      </c>
      <c r="D125" s="56">
        <v>17030.02</v>
      </c>
      <c r="E125" s="56">
        <v>0</v>
      </c>
      <c r="F125" s="29">
        <v>1</v>
      </c>
    </row>
    <row r="126" spans="1:6" x14ac:dyDescent="0.25">
      <c r="A126" s="125"/>
      <c r="B126" s="21" t="s">
        <v>131</v>
      </c>
      <c r="C126" s="40" t="s">
        <v>392</v>
      </c>
      <c r="D126" s="56">
        <v>10300</v>
      </c>
      <c r="E126" s="56">
        <v>0</v>
      </c>
      <c r="F126" s="29">
        <v>3</v>
      </c>
    </row>
    <row r="127" spans="1:6" ht="15.75" thickBot="1" x14ac:dyDescent="0.3">
      <c r="A127" s="125"/>
      <c r="B127" s="21" t="s">
        <v>122</v>
      </c>
      <c r="C127" s="27">
        <v>21</v>
      </c>
      <c r="D127" s="56">
        <v>30407.66</v>
      </c>
      <c r="E127" s="56">
        <v>0</v>
      </c>
      <c r="F127" s="59">
        <v>1</v>
      </c>
    </row>
    <row r="128" spans="1:6" ht="15.75" thickBot="1" x14ac:dyDescent="0.3">
      <c r="A128" s="19"/>
      <c r="C128" s="20"/>
      <c r="E128" s="20" t="s">
        <v>30</v>
      </c>
      <c r="F128" s="60">
        <f>SUM(F103:F127)</f>
        <v>38</v>
      </c>
    </row>
    <row r="129" spans="1:6" x14ac:dyDescent="0.25">
      <c r="A129" s="125" t="s">
        <v>145</v>
      </c>
      <c r="B129" s="22" t="s">
        <v>168</v>
      </c>
      <c r="C129" s="27" t="s">
        <v>362</v>
      </c>
      <c r="D129" s="52">
        <v>17030.02</v>
      </c>
      <c r="E129" s="52">
        <v>0</v>
      </c>
      <c r="F129" s="28">
        <v>1</v>
      </c>
    </row>
    <row r="130" spans="1:6" x14ac:dyDescent="0.25">
      <c r="A130" s="125"/>
      <c r="B130" s="22" t="s">
        <v>180</v>
      </c>
      <c r="C130" s="27" t="s">
        <v>399</v>
      </c>
      <c r="D130" s="61">
        <v>7643</v>
      </c>
      <c r="E130" s="52">
        <v>0</v>
      </c>
      <c r="F130" s="29">
        <v>5</v>
      </c>
    </row>
    <row r="131" spans="1:6" x14ac:dyDescent="0.25">
      <c r="A131" s="125"/>
      <c r="B131" s="22" t="s">
        <v>172</v>
      </c>
      <c r="C131" s="42" t="s">
        <v>400</v>
      </c>
      <c r="D131" s="52">
        <v>8793.11</v>
      </c>
      <c r="E131" s="52">
        <v>0</v>
      </c>
      <c r="F131" s="29">
        <v>1</v>
      </c>
    </row>
    <row r="132" spans="1:6" x14ac:dyDescent="0.25">
      <c r="A132" s="125"/>
      <c r="B132" s="22" t="s">
        <v>151</v>
      </c>
      <c r="C132" s="27">
        <v>7</v>
      </c>
      <c r="D132" s="52">
        <v>9045.4600000000009</v>
      </c>
      <c r="E132" s="52">
        <v>0</v>
      </c>
      <c r="F132" s="29">
        <v>6</v>
      </c>
    </row>
    <row r="133" spans="1:6" x14ac:dyDescent="0.25">
      <c r="A133" s="125"/>
      <c r="B133" s="22" t="s">
        <v>176</v>
      </c>
      <c r="C133" s="27" t="s">
        <v>401</v>
      </c>
      <c r="D133" s="52">
        <v>14205.76</v>
      </c>
      <c r="E133" s="52">
        <v>0</v>
      </c>
      <c r="F133" s="29">
        <v>1</v>
      </c>
    </row>
    <row r="134" spans="1:6" x14ac:dyDescent="0.25">
      <c r="A134" s="125"/>
      <c r="B134" s="22" t="s">
        <v>150</v>
      </c>
      <c r="C134" s="27">
        <v>14</v>
      </c>
      <c r="D134" s="52">
        <v>13679.43</v>
      </c>
      <c r="E134" s="52">
        <v>0</v>
      </c>
      <c r="F134" s="29">
        <v>1</v>
      </c>
    </row>
    <row r="135" spans="1:6" x14ac:dyDescent="0.25">
      <c r="A135" s="125"/>
      <c r="B135" s="22" t="s">
        <v>179</v>
      </c>
      <c r="C135" s="43">
        <v>2</v>
      </c>
      <c r="D135" s="52">
        <v>7526.0245999999997</v>
      </c>
      <c r="E135" s="52">
        <v>0</v>
      </c>
      <c r="F135" s="29">
        <v>1</v>
      </c>
    </row>
    <row r="136" spans="1:6" x14ac:dyDescent="0.25">
      <c r="A136" s="125"/>
      <c r="B136" s="22" t="s">
        <v>146</v>
      </c>
      <c r="C136" s="27">
        <v>21</v>
      </c>
      <c r="D136" s="52">
        <v>30407.66</v>
      </c>
      <c r="E136" s="52">
        <v>0</v>
      </c>
      <c r="F136" s="55">
        <v>1</v>
      </c>
    </row>
    <row r="137" spans="1:6" x14ac:dyDescent="0.25">
      <c r="A137" s="125"/>
      <c r="B137" s="22" t="s">
        <v>177</v>
      </c>
      <c r="C137" s="27" t="s">
        <v>343</v>
      </c>
      <c r="D137" s="52">
        <v>23857.89</v>
      </c>
      <c r="E137" s="52">
        <v>0</v>
      </c>
      <c r="F137" s="29">
        <v>1</v>
      </c>
    </row>
    <row r="138" spans="1:6" x14ac:dyDescent="0.25">
      <c r="A138" s="125"/>
      <c r="B138" s="22" t="s">
        <v>149</v>
      </c>
      <c r="C138" s="27">
        <v>11</v>
      </c>
      <c r="D138" s="52">
        <v>10855.17</v>
      </c>
      <c r="E138" s="52">
        <v>0</v>
      </c>
      <c r="F138" s="29">
        <v>1</v>
      </c>
    </row>
    <row r="139" spans="1:6" x14ac:dyDescent="0.25">
      <c r="A139" s="125"/>
      <c r="B139" s="22" t="s">
        <v>152</v>
      </c>
      <c r="C139" s="27">
        <v>13</v>
      </c>
      <c r="D139" s="52">
        <v>12432.1</v>
      </c>
      <c r="E139" s="52">
        <v>0</v>
      </c>
      <c r="F139" s="29">
        <v>1</v>
      </c>
    </row>
    <row r="140" spans="1:6" x14ac:dyDescent="0.25">
      <c r="A140" s="125"/>
      <c r="B140" s="22" t="s">
        <v>173</v>
      </c>
      <c r="C140" s="26" t="s">
        <v>348</v>
      </c>
      <c r="D140" s="52">
        <v>12431.07</v>
      </c>
      <c r="E140" s="52">
        <v>0</v>
      </c>
      <c r="F140" s="29">
        <v>1</v>
      </c>
    </row>
    <row r="141" spans="1:6" x14ac:dyDescent="0.25">
      <c r="A141" s="125"/>
      <c r="B141" s="22" t="s">
        <v>147</v>
      </c>
      <c r="C141" s="27">
        <v>7</v>
      </c>
      <c r="D141" s="52">
        <v>9045.4600000000009</v>
      </c>
      <c r="E141" s="52">
        <v>0</v>
      </c>
      <c r="F141" s="29">
        <v>1</v>
      </c>
    </row>
    <row r="142" spans="1:6" x14ac:dyDescent="0.25">
      <c r="A142" s="125"/>
      <c r="B142" s="22" t="s">
        <v>162</v>
      </c>
      <c r="C142" s="27" t="s">
        <v>374</v>
      </c>
      <c r="D142" s="52">
        <v>8431.58</v>
      </c>
      <c r="E142" s="52">
        <v>0</v>
      </c>
      <c r="F142" s="29">
        <v>1</v>
      </c>
    </row>
    <row r="143" spans="1:6" x14ac:dyDescent="0.25">
      <c r="A143" s="125"/>
      <c r="B143" s="22" t="s">
        <v>174</v>
      </c>
      <c r="C143" s="27" t="s">
        <v>366</v>
      </c>
      <c r="D143" s="52">
        <v>9730.41</v>
      </c>
      <c r="E143" s="52">
        <v>0</v>
      </c>
      <c r="F143" s="29">
        <v>1</v>
      </c>
    </row>
    <row r="144" spans="1:6" x14ac:dyDescent="0.25">
      <c r="A144" s="125"/>
      <c r="B144" s="21" t="s">
        <v>184</v>
      </c>
      <c r="C144" s="44">
        <v>13</v>
      </c>
      <c r="D144" s="61">
        <v>12069</v>
      </c>
      <c r="E144" s="52">
        <v>0</v>
      </c>
      <c r="F144" s="29">
        <v>1</v>
      </c>
    </row>
    <row r="145" spans="1:6" x14ac:dyDescent="0.25">
      <c r="A145" s="125"/>
      <c r="B145" s="22" t="s">
        <v>175</v>
      </c>
      <c r="C145" s="42">
        <v>1</v>
      </c>
      <c r="D145" s="52">
        <v>6838.17</v>
      </c>
      <c r="E145" s="52">
        <v>0</v>
      </c>
      <c r="F145" s="29">
        <v>1</v>
      </c>
    </row>
    <row r="146" spans="1:6" x14ac:dyDescent="0.25">
      <c r="A146" s="125"/>
      <c r="B146" s="22" t="s">
        <v>157</v>
      </c>
      <c r="C146" s="27">
        <v>15</v>
      </c>
      <c r="D146" s="52">
        <v>15270.78</v>
      </c>
      <c r="E146" s="52">
        <v>0</v>
      </c>
      <c r="F146" s="29">
        <v>1</v>
      </c>
    </row>
    <row r="147" spans="1:6" x14ac:dyDescent="0.25">
      <c r="A147" s="125"/>
      <c r="B147" s="22" t="s">
        <v>148</v>
      </c>
      <c r="C147" s="27" t="s">
        <v>362</v>
      </c>
      <c r="D147" s="52">
        <v>17030.02</v>
      </c>
      <c r="E147" s="52">
        <v>0</v>
      </c>
      <c r="F147" s="29">
        <v>1</v>
      </c>
    </row>
    <row r="148" spans="1:6" x14ac:dyDescent="0.25">
      <c r="A148" s="125"/>
      <c r="B148" s="22" t="s">
        <v>156</v>
      </c>
      <c r="C148" s="27">
        <v>18</v>
      </c>
      <c r="D148" s="52">
        <v>21892.65</v>
      </c>
      <c r="E148" s="52">
        <v>0</v>
      </c>
      <c r="F148" s="29">
        <v>1</v>
      </c>
    </row>
    <row r="149" spans="1:6" x14ac:dyDescent="0.25">
      <c r="A149" s="125"/>
      <c r="B149" s="22" t="s">
        <v>167</v>
      </c>
      <c r="C149" s="26" t="s">
        <v>362</v>
      </c>
      <c r="D149" s="52">
        <v>17030.02</v>
      </c>
      <c r="E149" s="52">
        <v>0</v>
      </c>
      <c r="F149" s="29">
        <v>1</v>
      </c>
    </row>
    <row r="150" spans="1:6" x14ac:dyDescent="0.25">
      <c r="A150" s="125"/>
      <c r="B150" s="22" t="s">
        <v>158</v>
      </c>
      <c r="C150" s="26" t="s">
        <v>345</v>
      </c>
      <c r="D150" s="52">
        <v>14596.130000000001</v>
      </c>
      <c r="E150" s="52">
        <v>0</v>
      </c>
      <c r="F150" s="29">
        <v>1</v>
      </c>
    </row>
    <row r="151" spans="1:6" x14ac:dyDescent="0.25">
      <c r="A151" s="125"/>
      <c r="B151" s="22" t="s">
        <v>171</v>
      </c>
      <c r="C151" s="27" t="s">
        <v>346</v>
      </c>
      <c r="D151" s="52">
        <v>16533.560000000001</v>
      </c>
      <c r="E151" s="52">
        <v>0</v>
      </c>
      <c r="F151" s="29">
        <v>1</v>
      </c>
    </row>
    <row r="152" spans="1:6" x14ac:dyDescent="0.25">
      <c r="A152" s="125"/>
      <c r="B152" s="22" t="s">
        <v>154</v>
      </c>
      <c r="C152" s="27" t="s">
        <v>402</v>
      </c>
      <c r="D152" s="52">
        <v>8221.9750000000004</v>
      </c>
      <c r="E152" s="52">
        <v>0</v>
      </c>
      <c r="F152" s="29">
        <v>1</v>
      </c>
    </row>
    <row r="153" spans="1:6" x14ac:dyDescent="0.25">
      <c r="A153" s="125"/>
      <c r="B153" s="22" t="s">
        <v>169</v>
      </c>
      <c r="C153" s="68" t="s">
        <v>403</v>
      </c>
      <c r="D153" s="52">
        <v>8258.5400000000009</v>
      </c>
      <c r="E153" s="52">
        <v>0</v>
      </c>
      <c r="F153" s="29">
        <v>1</v>
      </c>
    </row>
    <row r="154" spans="1:6" x14ac:dyDescent="0.25">
      <c r="A154" s="125"/>
      <c r="B154" s="22" t="s">
        <v>153</v>
      </c>
      <c r="C154" s="27" t="s">
        <v>404</v>
      </c>
      <c r="D154" s="52">
        <v>3504.06</v>
      </c>
      <c r="E154" s="52">
        <v>0</v>
      </c>
      <c r="F154" s="29">
        <v>1</v>
      </c>
    </row>
    <row r="155" spans="1:6" x14ac:dyDescent="0.25">
      <c r="A155" s="125"/>
      <c r="B155" s="22" t="s">
        <v>155</v>
      </c>
      <c r="C155" s="27" t="s">
        <v>366</v>
      </c>
      <c r="D155" s="52">
        <v>9730.41</v>
      </c>
      <c r="E155" s="52">
        <v>0</v>
      </c>
      <c r="F155" s="29">
        <v>1</v>
      </c>
    </row>
    <row r="156" spans="1:6" x14ac:dyDescent="0.25">
      <c r="A156" s="125"/>
      <c r="B156" s="22" t="s">
        <v>183</v>
      </c>
      <c r="C156" s="44">
        <v>1</v>
      </c>
      <c r="D156" s="52">
        <v>6838.17</v>
      </c>
      <c r="E156" s="52">
        <v>0</v>
      </c>
      <c r="F156" s="29">
        <v>1</v>
      </c>
    </row>
    <row r="157" spans="1:6" x14ac:dyDescent="0.25">
      <c r="A157" s="125"/>
      <c r="B157" s="22" t="s">
        <v>181</v>
      </c>
      <c r="C157" s="45">
        <v>1</v>
      </c>
      <c r="D157" s="52">
        <v>6839.2</v>
      </c>
      <c r="E157" s="52">
        <v>0</v>
      </c>
      <c r="F157" s="29">
        <v>1</v>
      </c>
    </row>
    <row r="158" spans="1:6" x14ac:dyDescent="0.25">
      <c r="A158" s="125"/>
      <c r="B158" s="22" t="s">
        <v>182</v>
      </c>
      <c r="C158" s="45" t="s">
        <v>362</v>
      </c>
      <c r="D158" s="52">
        <v>17030.02</v>
      </c>
      <c r="E158" s="52">
        <v>0</v>
      </c>
      <c r="F158" s="29">
        <v>1</v>
      </c>
    </row>
    <row r="159" spans="1:6" x14ac:dyDescent="0.25">
      <c r="A159" s="125"/>
      <c r="B159" s="22" t="s">
        <v>166</v>
      </c>
      <c r="C159" s="27" t="s">
        <v>405</v>
      </c>
      <c r="D159" s="52">
        <v>4865.72</v>
      </c>
      <c r="E159" s="52">
        <v>0</v>
      </c>
      <c r="F159" s="29">
        <v>1</v>
      </c>
    </row>
    <row r="160" spans="1:6" x14ac:dyDescent="0.25">
      <c r="A160" s="125"/>
      <c r="B160" s="22" t="s">
        <v>159</v>
      </c>
      <c r="C160" s="27">
        <v>7</v>
      </c>
      <c r="D160" s="52">
        <v>9045.4600000000009</v>
      </c>
      <c r="E160" s="52">
        <v>0</v>
      </c>
      <c r="F160" s="29">
        <v>13</v>
      </c>
    </row>
    <row r="161" spans="1:6" x14ac:dyDescent="0.25">
      <c r="A161" s="125"/>
      <c r="B161" s="22" t="s">
        <v>160</v>
      </c>
      <c r="C161" s="26">
        <v>7</v>
      </c>
      <c r="D161" s="52">
        <v>9045.4600000000009</v>
      </c>
      <c r="E161" s="52">
        <v>0</v>
      </c>
      <c r="F161" s="29">
        <v>1</v>
      </c>
    </row>
    <row r="162" spans="1:6" x14ac:dyDescent="0.25">
      <c r="A162" s="125"/>
      <c r="B162" s="22" t="s">
        <v>163</v>
      </c>
      <c r="C162" s="43">
        <v>1</v>
      </c>
      <c r="D162" s="52">
        <v>6838.17</v>
      </c>
      <c r="E162" s="52">
        <v>0</v>
      </c>
      <c r="F162" s="29">
        <v>1</v>
      </c>
    </row>
    <row r="163" spans="1:6" x14ac:dyDescent="0.25">
      <c r="A163" s="125"/>
      <c r="B163" s="22" t="s">
        <v>178</v>
      </c>
      <c r="C163" s="27">
        <v>1</v>
      </c>
      <c r="D163" s="52">
        <v>6838.17</v>
      </c>
      <c r="E163" s="52">
        <v>0</v>
      </c>
      <c r="F163" s="29">
        <v>3</v>
      </c>
    </row>
    <row r="164" spans="1:6" x14ac:dyDescent="0.25">
      <c r="A164" s="125"/>
      <c r="B164" s="22" t="s">
        <v>165</v>
      </c>
      <c r="C164" s="27" t="s">
        <v>406</v>
      </c>
      <c r="D164" s="52">
        <v>4847.18</v>
      </c>
      <c r="E164" s="52">
        <v>0</v>
      </c>
      <c r="F164" s="29">
        <v>2</v>
      </c>
    </row>
    <row r="165" spans="1:6" x14ac:dyDescent="0.25">
      <c r="A165" s="125"/>
      <c r="B165" s="22" t="s">
        <v>164</v>
      </c>
      <c r="C165" s="27" t="s">
        <v>338</v>
      </c>
      <c r="D165" s="52">
        <v>7464.41</v>
      </c>
      <c r="E165" s="52">
        <v>0</v>
      </c>
      <c r="F165" s="29">
        <v>3</v>
      </c>
    </row>
    <row r="166" spans="1:6" x14ac:dyDescent="0.25">
      <c r="A166" s="125"/>
      <c r="B166" s="22" t="s">
        <v>161</v>
      </c>
      <c r="C166" s="27" t="s">
        <v>405</v>
      </c>
      <c r="D166" s="52">
        <v>4865.72</v>
      </c>
      <c r="E166" s="52">
        <v>0</v>
      </c>
      <c r="F166" s="29">
        <v>1</v>
      </c>
    </row>
    <row r="167" spans="1:6" x14ac:dyDescent="0.25">
      <c r="A167" s="125"/>
      <c r="B167" s="22" t="s">
        <v>48</v>
      </c>
      <c r="C167" s="44" t="s">
        <v>407</v>
      </c>
      <c r="D167" s="52">
        <v>8487.2000000000007</v>
      </c>
      <c r="E167" s="52">
        <v>0</v>
      </c>
      <c r="F167" s="29">
        <v>1</v>
      </c>
    </row>
    <row r="168" spans="1:6" x14ac:dyDescent="0.25">
      <c r="A168" s="125"/>
      <c r="B168" s="22" t="s">
        <v>29</v>
      </c>
      <c r="C168" s="26" t="s">
        <v>338</v>
      </c>
      <c r="D168" s="52">
        <v>7464.41</v>
      </c>
      <c r="E168" s="52">
        <v>0</v>
      </c>
      <c r="F168" s="55">
        <v>6</v>
      </c>
    </row>
    <row r="169" spans="1:6" x14ac:dyDescent="0.25">
      <c r="A169" s="125"/>
      <c r="B169" s="22" t="s">
        <v>112</v>
      </c>
      <c r="C169" s="27" t="s">
        <v>408</v>
      </c>
      <c r="D169" s="52">
        <v>6550.8</v>
      </c>
      <c r="E169" s="52">
        <v>0</v>
      </c>
      <c r="F169" s="29">
        <v>1</v>
      </c>
    </row>
    <row r="170" spans="1:6" ht="15.75" thickBot="1" x14ac:dyDescent="0.3">
      <c r="A170" s="125"/>
      <c r="B170" s="22" t="s">
        <v>170</v>
      </c>
      <c r="C170" s="27" t="s">
        <v>409</v>
      </c>
      <c r="D170" s="52">
        <v>6800.06</v>
      </c>
      <c r="E170" s="52">
        <v>0</v>
      </c>
      <c r="F170" s="53">
        <v>2</v>
      </c>
    </row>
    <row r="171" spans="1:6" ht="15.75" thickBot="1" x14ac:dyDescent="0.3">
      <c r="A171" s="19"/>
      <c r="C171" s="20"/>
      <c r="E171" s="20" t="s">
        <v>30</v>
      </c>
      <c r="F171" s="60">
        <f>SUM(F129:F170)</f>
        <v>74</v>
      </c>
    </row>
    <row r="172" spans="1:6" x14ac:dyDescent="0.25">
      <c r="A172" s="125" t="s">
        <v>185</v>
      </c>
      <c r="B172" s="21" t="s">
        <v>206</v>
      </c>
      <c r="C172" s="27" t="s">
        <v>410</v>
      </c>
      <c r="D172" s="52">
        <v>15705.44</v>
      </c>
      <c r="E172" s="52">
        <v>0</v>
      </c>
      <c r="F172" s="28">
        <v>1</v>
      </c>
    </row>
    <row r="173" spans="1:6" x14ac:dyDescent="0.25">
      <c r="A173" s="125"/>
      <c r="B173" s="21" t="s">
        <v>203</v>
      </c>
      <c r="C173" s="27" t="s">
        <v>411</v>
      </c>
      <c r="D173" s="52">
        <v>8096.83</v>
      </c>
      <c r="E173" s="52">
        <v>0</v>
      </c>
      <c r="F173" s="29">
        <v>2</v>
      </c>
    </row>
    <row r="174" spans="1:6" x14ac:dyDescent="0.25">
      <c r="A174" s="125"/>
      <c r="B174" s="21" t="s">
        <v>197</v>
      </c>
      <c r="C174" s="27" t="s">
        <v>381</v>
      </c>
      <c r="D174" s="52">
        <v>7918.64</v>
      </c>
      <c r="E174" s="52">
        <v>0</v>
      </c>
      <c r="F174" s="29">
        <v>3</v>
      </c>
    </row>
    <row r="175" spans="1:6" x14ac:dyDescent="0.25">
      <c r="A175" s="125"/>
      <c r="B175" s="21" t="s">
        <v>209</v>
      </c>
      <c r="C175" s="27" t="s">
        <v>410</v>
      </c>
      <c r="D175" s="52">
        <v>15705.44</v>
      </c>
      <c r="E175" s="52">
        <v>0</v>
      </c>
      <c r="F175" s="29">
        <v>1</v>
      </c>
    </row>
    <row r="176" spans="1:6" x14ac:dyDescent="0.25">
      <c r="A176" s="125"/>
      <c r="B176" s="21" t="s">
        <v>217</v>
      </c>
      <c r="C176" s="27" t="s">
        <v>412</v>
      </c>
      <c r="D176" s="52">
        <v>10436.99</v>
      </c>
      <c r="E176" s="52">
        <v>0</v>
      </c>
      <c r="F176" s="29">
        <v>0</v>
      </c>
    </row>
    <row r="177" spans="1:6" x14ac:dyDescent="0.25">
      <c r="A177" s="125"/>
      <c r="B177" s="21" t="s">
        <v>208</v>
      </c>
      <c r="C177" s="27">
        <v>11</v>
      </c>
      <c r="D177" s="52">
        <v>10855.17</v>
      </c>
      <c r="E177" s="52">
        <v>0</v>
      </c>
      <c r="F177" s="29">
        <v>1</v>
      </c>
    </row>
    <row r="178" spans="1:6" x14ac:dyDescent="0.25">
      <c r="A178" s="125"/>
      <c r="B178" s="21" t="s">
        <v>211</v>
      </c>
      <c r="C178" s="27" t="s">
        <v>410</v>
      </c>
      <c r="D178" s="52">
        <v>15705.44</v>
      </c>
      <c r="E178" s="52">
        <v>0</v>
      </c>
      <c r="F178" s="29">
        <v>2</v>
      </c>
    </row>
    <row r="179" spans="1:6" x14ac:dyDescent="0.25">
      <c r="A179" s="125"/>
      <c r="B179" s="21" t="s">
        <v>220</v>
      </c>
      <c r="C179" s="27" t="s">
        <v>358</v>
      </c>
      <c r="D179" s="61">
        <v>12135</v>
      </c>
      <c r="E179" s="52">
        <v>0</v>
      </c>
      <c r="F179" s="29">
        <v>1</v>
      </c>
    </row>
    <row r="180" spans="1:6" x14ac:dyDescent="0.25">
      <c r="A180" s="125"/>
      <c r="B180" s="21" t="s">
        <v>186</v>
      </c>
      <c r="C180" s="27">
        <v>21</v>
      </c>
      <c r="D180" s="52">
        <v>30407.66</v>
      </c>
      <c r="E180" s="52">
        <v>0</v>
      </c>
      <c r="F180" s="29">
        <v>1</v>
      </c>
    </row>
    <row r="181" spans="1:6" x14ac:dyDescent="0.25">
      <c r="A181" s="125"/>
      <c r="B181" s="21" t="s">
        <v>200</v>
      </c>
      <c r="C181" s="27" t="s">
        <v>413</v>
      </c>
      <c r="D181" s="52">
        <v>15100.83</v>
      </c>
      <c r="E181" s="52">
        <v>0</v>
      </c>
      <c r="F181" s="29">
        <v>1</v>
      </c>
    </row>
    <row r="182" spans="1:6" x14ac:dyDescent="0.25">
      <c r="A182" s="125"/>
      <c r="B182" s="21" t="s">
        <v>205</v>
      </c>
      <c r="C182" s="26" t="s">
        <v>413</v>
      </c>
      <c r="D182" s="52">
        <v>15100.83</v>
      </c>
      <c r="E182" s="52">
        <v>0</v>
      </c>
      <c r="F182" s="29">
        <v>2</v>
      </c>
    </row>
    <row r="183" spans="1:6" x14ac:dyDescent="0.25">
      <c r="A183" s="125"/>
      <c r="B183" s="21" t="s">
        <v>189</v>
      </c>
      <c r="C183" s="27" t="s">
        <v>343</v>
      </c>
      <c r="D183" s="52">
        <v>23857.89</v>
      </c>
      <c r="E183" s="52">
        <v>0</v>
      </c>
      <c r="F183" s="29">
        <v>1</v>
      </c>
    </row>
    <row r="184" spans="1:6" x14ac:dyDescent="0.25">
      <c r="A184" s="125"/>
      <c r="B184" s="21" t="s">
        <v>198</v>
      </c>
      <c r="C184" s="27" t="s">
        <v>352</v>
      </c>
      <c r="D184" s="52">
        <v>26758.37</v>
      </c>
      <c r="E184" s="52">
        <v>0</v>
      </c>
      <c r="F184" s="29">
        <v>1</v>
      </c>
    </row>
    <row r="185" spans="1:6" x14ac:dyDescent="0.25">
      <c r="A185" s="125"/>
      <c r="B185" s="21" t="s">
        <v>210</v>
      </c>
      <c r="C185" s="27" t="s">
        <v>343</v>
      </c>
      <c r="D185" s="52">
        <v>23857.89</v>
      </c>
      <c r="E185" s="52">
        <v>0</v>
      </c>
      <c r="F185" s="29">
        <v>1</v>
      </c>
    </row>
    <row r="186" spans="1:6" x14ac:dyDescent="0.25">
      <c r="A186" s="125"/>
      <c r="B186" s="21" t="s">
        <v>187</v>
      </c>
      <c r="C186" s="26" t="s">
        <v>410</v>
      </c>
      <c r="D186" s="52">
        <v>15705.44</v>
      </c>
      <c r="E186" s="52">
        <v>0</v>
      </c>
      <c r="F186" s="29">
        <v>1</v>
      </c>
    </row>
    <row r="187" spans="1:6" x14ac:dyDescent="0.25">
      <c r="A187" s="125"/>
      <c r="B187" s="21" t="s">
        <v>202</v>
      </c>
      <c r="C187" s="27" t="s">
        <v>414</v>
      </c>
      <c r="D187" s="52">
        <v>19056.03</v>
      </c>
      <c r="E187" s="52">
        <v>0</v>
      </c>
      <c r="F187" s="29">
        <v>1</v>
      </c>
    </row>
    <row r="188" spans="1:6" x14ac:dyDescent="0.25">
      <c r="A188" s="125"/>
      <c r="B188" s="21" t="s">
        <v>219</v>
      </c>
      <c r="C188" s="40" t="s">
        <v>415</v>
      </c>
      <c r="D188" s="52">
        <v>13818.48</v>
      </c>
      <c r="E188" s="52">
        <v>0</v>
      </c>
      <c r="F188" s="29">
        <v>1</v>
      </c>
    </row>
    <row r="189" spans="1:6" x14ac:dyDescent="0.25">
      <c r="A189" s="125"/>
      <c r="B189" s="21" t="s">
        <v>191</v>
      </c>
      <c r="C189" s="27" t="s">
        <v>410</v>
      </c>
      <c r="D189" s="52">
        <v>15705.44</v>
      </c>
      <c r="E189" s="52">
        <v>0</v>
      </c>
      <c r="F189" s="29">
        <v>1</v>
      </c>
    </row>
    <row r="190" spans="1:6" x14ac:dyDescent="0.25">
      <c r="A190" s="125"/>
      <c r="B190" s="21" t="s">
        <v>192</v>
      </c>
      <c r="C190" s="27">
        <v>11</v>
      </c>
      <c r="D190" s="52">
        <v>10855.17</v>
      </c>
      <c r="E190" s="52">
        <v>0</v>
      </c>
      <c r="F190" s="29">
        <v>2</v>
      </c>
    </row>
    <row r="191" spans="1:6" x14ac:dyDescent="0.25">
      <c r="A191" s="125"/>
      <c r="B191" s="21" t="s">
        <v>190</v>
      </c>
      <c r="C191" s="27">
        <v>18</v>
      </c>
      <c r="D191" s="52">
        <v>21892.65</v>
      </c>
      <c r="E191" s="52">
        <v>0</v>
      </c>
      <c r="F191" s="29">
        <v>1</v>
      </c>
    </row>
    <row r="192" spans="1:6" x14ac:dyDescent="0.25">
      <c r="A192" s="125"/>
      <c r="B192" s="21" t="s">
        <v>218</v>
      </c>
      <c r="C192" s="27" t="s">
        <v>416</v>
      </c>
      <c r="D192" s="52">
        <v>16844.62</v>
      </c>
      <c r="E192" s="52">
        <v>0</v>
      </c>
      <c r="F192" s="29">
        <v>1</v>
      </c>
    </row>
    <row r="193" spans="1:6" x14ac:dyDescent="0.25">
      <c r="A193" s="125"/>
      <c r="B193" s="21" t="s">
        <v>194</v>
      </c>
      <c r="C193" s="27" t="s">
        <v>346</v>
      </c>
      <c r="D193" s="52">
        <v>16533.560000000001</v>
      </c>
      <c r="E193" s="52">
        <v>0</v>
      </c>
      <c r="F193" s="29">
        <v>1</v>
      </c>
    </row>
    <row r="194" spans="1:6" x14ac:dyDescent="0.25">
      <c r="A194" s="125"/>
      <c r="B194" s="21" t="s">
        <v>199</v>
      </c>
      <c r="C194" s="27" t="s">
        <v>396</v>
      </c>
      <c r="D194" s="52">
        <v>23946.47</v>
      </c>
      <c r="E194" s="52">
        <v>0</v>
      </c>
      <c r="F194" s="29">
        <v>1</v>
      </c>
    </row>
    <row r="195" spans="1:6" x14ac:dyDescent="0.25">
      <c r="A195" s="125"/>
      <c r="B195" s="21" t="s">
        <v>201</v>
      </c>
      <c r="C195" s="42" t="s">
        <v>396</v>
      </c>
      <c r="D195" s="52">
        <v>23946.47</v>
      </c>
      <c r="E195" s="52">
        <v>0</v>
      </c>
      <c r="F195" s="29">
        <v>1</v>
      </c>
    </row>
    <row r="196" spans="1:6" x14ac:dyDescent="0.25">
      <c r="A196" s="125"/>
      <c r="B196" s="21" t="s">
        <v>216</v>
      </c>
      <c r="C196" s="27" t="s">
        <v>410</v>
      </c>
      <c r="D196" s="52">
        <v>15705.44</v>
      </c>
      <c r="E196" s="52">
        <v>0</v>
      </c>
      <c r="F196" s="29">
        <v>1</v>
      </c>
    </row>
    <row r="197" spans="1:6" x14ac:dyDescent="0.25">
      <c r="A197" s="125"/>
      <c r="B197" s="21" t="s">
        <v>215</v>
      </c>
      <c r="C197" s="27" t="s">
        <v>351</v>
      </c>
      <c r="D197" s="52">
        <v>12164.300000000001</v>
      </c>
      <c r="E197" s="52">
        <v>0</v>
      </c>
      <c r="F197" s="29">
        <v>3</v>
      </c>
    </row>
    <row r="198" spans="1:6" x14ac:dyDescent="0.25">
      <c r="A198" s="125"/>
      <c r="B198" s="21" t="s">
        <v>212</v>
      </c>
      <c r="C198" s="27" t="s">
        <v>410</v>
      </c>
      <c r="D198" s="52">
        <v>15705.44</v>
      </c>
      <c r="E198" s="52">
        <v>0</v>
      </c>
      <c r="F198" s="29">
        <v>6</v>
      </c>
    </row>
    <row r="199" spans="1:6" x14ac:dyDescent="0.25">
      <c r="A199" s="125"/>
      <c r="B199" s="21" t="s">
        <v>213</v>
      </c>
      <c r="C199" s="27">
        <v>14</v>
      </c>
      <c r="D199" s="61">
        <v>13281</v>
      </c>
      <c r="E199" s="52">
        <v>0</v>
      </c>
      <c r="F199" s="29">
        <v>4</v>
      </c>
    </row>
    <row r="200" spans="1:6" x14ac:dyDescent="0.25">
      <c r="A200" s="125"/>
      <c r="B200" s="21" t="s">
        <v>214</v>
      </c>
      <c r="C200" s="27" t="s">
        <v>369</v>
      </c>
      <c r="D200" s="52">
        <v>12135.460000000001</v>
      </c>
      <c r="E200" s="52">
        <v>0</v>
      </c>
      <c r="F200" s="29">
        <v>7</v>
      </c>
    </row>
    <row r="201" spans="1:6" x14ac:dyDescent="0.25">
      <c r="A201" s="125"/>
      <c r="B201" s="21" t="s">
        <v>29</v>
      </c>
      <c r="C201" s="27" t="s">
        <v>349</v>
      </c>
      <c r="D201" s="52">
        <v>9859.16</v>
      </c>
      <c r="E201" s="52">
        <v>0</v>
      </c>
      <c r="F201" s="29">
        <v>1</v>
      </c>
    </row>
    <row r="202" spans="1:6" x14ac:dyDescent="0.25">
      <c r="A202" s="125"/>
      <c r="B202" s="21" t="s">
        <v>204</v>
      </c>
      <c r="C202" s="46" t="s">
        <v>417</v>
      </c>
      <c r="D202" s="61">
        <v>12069</v>
      </c>
      <c r="E202" s="52">
        <v>0</v>
      </c>
      <c r="F202" s="29">
        <v>6</v>
      </c>
    </row>
    <row r="203" spans="1:6" x14ac:dyDescent="0.25">
      <c r="A203" s="125"/>
      <c r="B203" s="21" t="s">
        <v>195</v>
      </c>
      <c r="C203" s="27" t="s">
        <v>351</v>
      </c>
      <c r="D203" s="52">
        <v>11315.58</v>
      </c>
      <c r="E203" s="52">
        <v>0</v>
      </c>
      <c r="F203" s="29">
        <v>1</v>
      </c>
    </row>
    <row r="204" spans="1:6" x14ac:dyDescent="0.25">
      <c r="A204" s="125"/>
      <c r="B204" s="21" t="s">
        <v>193</v>
      </c>
      <c r="C204" s="27" t="s">
        <v>418</v>
      </c>
      <c r="D204" s="52">
        <v>13153.1</v>
      </c>
      <c r="E204" s="52">
        <v>0</v>
      </c>
      <c r="F204" s="29">
        <v>1</v>
      </c>
    </row>
    <row r="205" spans="1:6" x14ac:dyDescent="0.25">
      <c r="A205" s="125"/>
      <c r="B205" s="21" t="s">
        <v>188</v>
      </c>
      <c r="C205" s="27">
        <v>11</v>
      </c>
      <c r="D205" s="52">
        <v>10855.17</v>
      </c>
      <c r="E205" s="52">
        <v>0</v>
      </c>
      <c r="F205" s="29">
        <v>1</v>
      </c>
    </row>
    <row r="206" spans="1:6" x14ac:dyDescent="0.25">
      <c r="A206" s="125"/>
      <c r="B206" s="21" t="s">
        <v>196</v>
      </c>
      <c r="C206" s="27" t="s">
        <v>419</v>
      </c>
      <c r="D206" s="52">
        <v>14474.59</v>
      </c>
      <c r="E206" s="52">
        <v>0</v>
      </c>
      <c r="F206" s="29">
        <v>1</v>
      </c>
    </row>
    <row r="207" spans="1:6" x14ac:dyDescent="0.25">
      <c r="A207" s="125"/>
      <c r="B207" s="21" t="s">
        <v>207</v>
      </c>
      <c r="C207" s="27" t="s">
        <v>419</v>
      </c>
      <c r="D207" s="52">
        <v>14474.59</v>
      </c>
      <c r="E207" s="52">
        <v>0</v>
      </c>
      <c r="F207" s="29">
        <v>1</v>
      </c>
    </row>
    <row r="208" spans="1:6" ht="15.75" thickBot="1" x14ac:dyDescent="0.3">
      <c r="A208" s="125"/>
      <c r="B208" s="21" t="s">
        <v>544</v>
      </c>
      <c r="C208" s="27" t="s">
        <v>374</v>
      </c>
      <c r="D208" s="106">
        <v>8186</v>
      </c>
      <c r="E208" s="52">
        <v>0</v>
      </c>
      <c r="F208" s="53">
        <v>1</v>
      </c>
    </row>
    <row r="209" spans="1:6" ht="15.75" thickBot="1" x14ac:dyDescent="0.3">
      <c r="A209" s="19"/>
      <c r="C209" s="20"/>
      <c r="E209" s="20" t="s">
        <v>30</v>
      </c>
      <c r="F209" s="54">
        <f>SUM(F172:F208)</f>
        <v>63</v>
      </c>
    </row>
    <row r="210" spans="1:6" x14ac:dyDescent="0.25">
      <c r="A210" s="125" t="s">
        <v>221</v>
      </c>
      <c r="B210" s="21" t="s">
        <v>222</v>
      </c>
      <c r="C210" s="47">
        <v>21</v>
      </c>
      <c r="D210" s="52">
        <v>30407.66</v>
      </c>
      <c r="E210" s="52">
        <v>0</v>
      </c>
      <c r="F210" s="28">
        <v>1</v>
      </c>
    </row>
    <row r="211" spans="1:6" x14ac:dyDescent="0.25">
      <c r="A211" s="125"/>
      <c r="B211" s="21" t="s">
        <v>223</v>
      </c>
      <c r="C211" s="48" t="s">
        <v>362</v>
      </c>
      <c r="D211" s="52">
        <v>17030.02</v>
      </c>
      <c r="E211" s="52">
        <v>0</v>
      </c>
      <c r="F211" s="29">
        <v>1</v>
      </c>
    </row>
    <row r="212" spans="1:6" x14ac:dyDescent="0.25">
      <c r="A212" s="125"/>
      <c r="B212" s="21" t="s">
        <v>224</v>
      </c>
      <c r="C212" s="25" t="s">
        <v>362</v>
      </c>
      <c r="D212" s="52">
        <v>16533.560000000001</v>
      </c>
      <c r="E212" s="52">
        <v>0</v>
      </c>
      <c r="F212" s="29">
        <v>1</v>
      </c>
    </row>
    <row r="213" spans="1:6" x14ac:dyDescent="0.25">
      <c r="A213" s="125"/>
      <c r="B213" s="21" t="s">
        <v>225</v>
      </c>
      <c r="C213" s="46" t="s">
        <v>362</v>
      </c>
      <c r="D213" s="52">
        <v>17030.02</v>
      </c>
      <c r="E213" s="52">
        <v>0</v>
      </c>
      <c r="F213" s="29">
        <v>1</v>
      </c>
    </row>
    <row r="214" spans="1:6" x14ac:dyDescent="0.25">
      <c r="A214" s="125"/>
      <c r="B214" s="21" t="s">
        <v>226</v>
      </c>
      <c r="C214" s="46" t="s">
        <v>420</v>
      </c>
      <c r="D214" s="52">
        <v>6833.02</v>
      </c>
      <c r="E214" s="52">
        <v>0</v>
      </c>
      <c r="F214" s="29">
        <v>1</v>
      </c>
    </row>
    <row r="215" spans="1:6" x14ac:dyDescent="0.25">
      <c r="A215" s="125"/>
      <c r="B215" s="21" t="s">
        <v>227</v>
      </c>
      <c r="C215" s="49" t="s">
        <v>421</v>
      </c>
      <c r="D215" s="52">
        <v>9113.44</v>
      </c>
      <c r="E215" s="52">
        <v>0</v>
      </c>
      <c r="F215" s="29">
        <v>2</v>
      </c>
    </row>
    <row r="216" spans="1:6" ht="15.75" thickBot="1" x14ac:dyDescent="0.3">
      <c r="A216" s="125"/>
      <c r="B216" s="21" t="s">
        <v>228</v>
      </c>
      <c r="C216" s="40" t="s">
        <v>353</v>
      </c>
      <c r="D216" s="52">
        <v>21710.34</v>
      </c>
      <c r="E216" s="52">
        <v>0</v>
      </c>
      <c r="F216" s="53">
        <v>1</v>
      </c>
    </row>
    <row r="217" spans="1:6" ht="15.75" thickBot="1" x14ac:dyDescent="0.3">
      <c r="A217" s="19"/>
      <c r="C217" s="20"/>
      <c r="E217" s="20" t="s">
        <v>30</v>
      </c>
      <c r="F217" s="54">
        <f>SUM(F210:F216)</f>
        <v>8</v>
      </c>
    </row>
    <row r="218" spans="1:6" x14ac:dyDescent="0.25">
      <c r="A218" s="126" t="s">
        <v>229</v>
      </c>
      <c r="B218" s="21" t="s">
        <v>237</v>
      </c>
      <c r="C218" s="26" t="s">
        <v>410</v>
      </c>
      <c r="D218" s="52">
        <v>15705.44</v>
      </c>
      <c r="E218" s="52">
        <v>0</v>
      </c>
      <c r="F218" s="28">
        <v>1</v>
      </c>
    </row>
    <row r="219" spans="1:6" x14ac:dyDescent="0.25">
      <c r="A219" s="126"/>
      <c r="B219" s="21" t="s">
        <v>239</v>
      </c>
      <c r="C219" s="26" t="s">
        <v>422</v>
      </c>
      <c r="D219" s="61">
        <v>10150</v>
      </c>
      <c r="E219" s="52">
        <v>0</v>
      </c>
      <c r="F219" s="29">
        <v>1</v>
      </c>
    </row>
    <row r="220" spans="1:6" x14ac:dyDescent="0.25">
      <c r="A220" s="126"/>
      <c r="B220" s="21" t="s">
        <v>73</v>
      </c>
      <c r="C220" s="27">
        <v>1</v>
      </c>
      <c r="D220" s="52">
        <v>6838.17</v>
      </c>
      <c r="E220" s="52">
        <v>0</v>
      </c>
      <c r="F220" s="29">
        <v>7</v>
      </c>
    </row>
    <row r="221" spans="1:6" x14ac:dyDescent="0.25">
      <c r="A221" s="126"/>
      <c r="B221" s="21" t="s">
        <v>231</v>
      </c>
      <c r="C221" s="26">
        <v>1</v>
      </c>
      <c r="D221" s="52">
        <v>6838.17</v>
      </c>
      <c r="E221" s="52">
        <v>0</v>
      </c>
      <c r="F221" s="29">
        <v>2</v>
      </c>
    </row>
    <row r="222" spans="1:6" x14ac:dyDescent="0.25">
      <c r="A222" s="126"/>
      <c r="B222" s="21" t="s">
        <v>242</v>
      </c>
      <c r="C222" s="27" t="s">
        <v>423</v>
      </c>
      <c r="D222" s="52">
        <v>10078.550000000001</v>
      </c>
      <c r="E222" s="52">
        <v>0</v>
      </c>
      <c r="F222" s="29">
        <v>1</v>
      </c>
    </row>
    <row r="223" spans="1:6" x14ac:dyDescent="0.25">
      <c r="A223" s="126"/>
      <c r="B223" s="21" t="s">
        <v>150</v>
      </c>
      <c r="C223" s="27" t="s">
        <v>351</v>
      </c>
      <c r="D223" s="52">
        <v>12163.27</v>
      </c>
      <c r="E223" s="52">
        <v>0</v>
      </c>
      <c r="F223" s="29">
        <v>3</v>
      </c>
    </row>
    <row r="224" spans="1:6" x14ac:dyDescent="0.25">
      <c r="A224" s="126"/>
      <c r="B224" s="21" t="s">
        <v>230</v>
      </c>
      <c r="C224" s="26">
        <v>21</v>
      </c>
      <c r="D224" s="52">
        <v>30407.66</v>
      </c>
      <c r="E224" s="52">
        <v>0</v>
      </c>
      <c r="F224" s="29">
        <v>1</v>
      </c>
    </row>
    <row r="225" spans="1:6" x14ac:dyDescent="0.25">
      <c r="A225" s="126"/>
      <c r="B225" s="21" t="s">
        <v>240</v>
      </c>
      <c r="C225" s="27" t="s">
        <v>343</v>
      </c>
      <c r="D225" s="52">
        <v>23857.89</v>
      </c>
      <c r="E225" s="52">
        <v>0</v>
      </c>
      <c r="F225" s="29">
        <v>1</v>
      </c>
    </row>
    <row r="226" spans="1:6" x14ac:dyDescent="0.25">
      <c r="A226" s="126"/>
      <c r="B226" s="21" t="s">
        <v>233</v>
      </c>
      <c r="C226" s="26" t="s">
        <v>424</v>
      </c>
      <c r="D226" s="52">
        <v>13379.7</v>
      </c>
      <c r="E226" s="52">
        <v>0</v>
      </c>
      <c r="F226" s="29">
        <v>1</v>
      </c>
    </row>
    <row r="227" spans="1:6" x14ac:dyDescent="0.25">
      <c r="A227" s="126"/>
      <c r="B227" s="21" t="s">
        <v>238</v>
      </c>
      <c r="C227" s="26" t="s">
        <v>424</v>
      </c>
      <c r="D227" s="52">
        <v>13379.7</v>
      </c>
      <c r="E227" s="52">
        <v>0</v>
      </c>
      <c r="F227" s="29">
        <v>1</v>
      </c>
    </row>
    <row r="228" spans="1:6" x14ac:dyDescent="0.25">
      <c r="A228" s="126"/>
      <c r="B228" s="21" t="s">
        <v>245</v>
      </c>
      <c r="C228" s="27">
        <v>7</v>
      </c>
      <c r="D228" s="52">
        <v>9045.4600000000009</v>
      </c>
      <c r="E228" s="52">
        <v>0</v>
      </c>
      <c r="F228" s="29">
        <v>4</v>
      </c>
    </row>
    <row r="229" spans="1:6" x14ac:dyDescent="0.25">
      <c r="A229" s="126"/>
      <c r="B229" s="21" t="s">
        <v>234</v>
      </c>
      <c r="C229" s="27">
        <v>1</v>
      </c>
      <c r="D229" s="52">
        <v>6838.17</v>
      </c>
      <c r="E229" s="52">
        <v>0</v>
      </c>
      <c r="F229" s="29">
        <v>15</v>
      </c>
    </row>
    <row r="230" spans="1:6" x14ac:dyDescent="0.25">
      <c r="A230" s="126"/>
      <c r="B230" s="21" t="s">
        <v>236</v>
      </c>
      <c r="C230" s="26">
        <v>17</v>
      </c>
      <c r="D230" s="52">
        <v>19728.62</v>
      </c>
      <c r="E230" s="52">
        <v>0</v>
      </c>
      <c r="F230" s="29">
        <v>1</v>
      </c>
    </row>
    <row r="231" spans="1:6" x14ac:dyDescent="0.25">
      <c r="A231" s="126"/>
      <c r="B231" s="21" t="s">
        <v>235</v>
      </c>
      <c r="C231" s="26" t="s">
        <v>362</v>
      </c>
      <c r="D231" s="52">
        <v>17030.02</v>
      </c>
      <c r="E231" s="52">
        <v>0</v>
      </c>
      <c r="F231" s="29">
        <v>1</v>
      </c>
    </row>
    <row r="232" spans="1:6" x14ac:dyDescent="0.25">
      <c r="A232" s="126"/>
      <c r="B232" s="21" t="s">
        <v>232</v>
      </c>
      <c r="C232" s="46" t="s">
        <v>380</v>
      </c>
      <c r="D232" s="52">
        <v>19308.38</v>
      </c>
      <c r="E232" s="52">
        <v>0</v>
      </c>
      <c r="F232" s="29">
        <v>1</v>
      </c>
    </row>
    <row r="233" spans="1:6" x14ac:dyDescent="0.25">
      <c r="A233" s="126"/>
      <c r="B233" s="21" t="s">
        <v>241</v>
      </c>
      <c r="C233" s="26" t="s">
        <v>425</v>
      </c>
      <c r="D233" s="61">
        <v>12800</v>
      </c>
      <c r="E233" s="52">
        <v>0</v>
      </c>
      <c r="F233" s="29">
        <v>6</v>
      </c>
    </row>
    <row r="234" spans="1:6" x14ac:dyDescent="0.25">
      <c r="A234" s="126"/>
      <c r="B234" s="21" t="s">
        <v>183</v>
      </c>
      <c r="C234" s="27">
        <v>7</v>
      </c>
      <c r="D234" s="52">
        <v>9045.4600000000009</v>
      </c>
      <c r="E234" s="52">
        <v>0</v>
      </c>
      <c r="F234" s="29">
        <v>1</v>
      </c>
    </row>
    <row r="235" spans="1:6" x14ac:dyDescent="0.25">
      <c r="A235" s="126"/>
      <c r="B235" s="21" t="s">
        <v>246</v>
      </c>
      <c r="C235" s="27">
        <v>7</v>
      </c>
      <c r="D235" s="52">
        <v>9045.4600000000009</v>
      </c>
      <c r="E235" s="52">
        <v>0</v>
      </c>
      <c r="F235" s="29">
        <v>1</v>
      </c>
    </row>
    <row r="236" spans="1:6" x14ac:dyDescent="0.25">
      <c r="A236" s="126"/>
      <c r="B236" s="21" t="s">
        <v>243</v>
      </c>
      <c r="C236" s="27" t="s">
        <v>350</v>
      </c>
      <c r="D236" s="52">
        <v>12123.1</v>
      </c>
      <c r="E236" s="52">
        <v>0</v>
      </c>
      <c r="F236" s="29">
        <v>1</v>
      </c>
    </row>
    <row r="237" spans="1:6" x14ac:dyDescent="0.25">
      <c r="A237" s="126"/>
      <c r="B237" s="21" t="s">
        <v>244</v>
      </c>
      <c r="C237" s="27">
        <v>11</v>
      </c>
      <c r="D237" s="52">
        <v>10855.17</v>
      </c>
      <c r="E237" s="52">
        <v>0</v>
      </c>
      <c r="F237" s="29">
        <v>1</v>
      </c>
    </row>
    <row r="238" spans="1:6" x14ac:dyDescent="0.25">
      <c r="A238" s="126"/>
      <c r="B238" s="21" t="s">
        <v>48</v>
      </c>
      <c r="C238" s="27">
        <v>2</v>
      </c>
      <c r="D238" s="52">
        <v>7525.18</v>
      </c>
      <c r="E238" s="52">
        <v>0</v>
      </c>
      <c r="F238" s="29">
        <v>2</v>
      </c>
    </row>
    <row r="239" spans="1:6" x14ac:dyDescent="0.25">
      <c r="A239" s="126"/>
      <c r="B239" s="21" t="s">
        <v>98</v>
      </c>
      <c r="C239" s="27" t="s">
        <v>423</v>
      </c>
      <c r="D239" s="52">
        <v>10078.550000000001</v>
      </c>
      <c r="E239" s="52">
        <v>0</v>
      </c>
      <c r="F239" s="29">
        <v>1</v>
      </c>
    </row>
    <row r="240" spans="1:6" x14ac:dyDescent="0.25">
      <c r="A240" s="126"/>
      <c r="B240" s="21" t="s">
        <v>248</v>
      </c>
      <c r="C240" s="27" t="s">
        <v>381</v>
      </c>
      <c r="D240" s="52">
        <v>7918.64</v>
      </c>
      <c r="E240" s="52">
        <v>0</v>
      </c>
      <c r="F240" s="29">
        <v>1</v>
      </c>
    </row>
    <row r="241" spans="1:6" ht="15.75" thickBot="1" x14ac:dyDescent="0.3">
      <c r="A241" s="126"/>
      <c r="B241" s="21" t="s">
        <v>247</v>
      </c>
      <c r="C241" s="27" t="s">
        <v>426</v>
      </c>
      <c r="D241" s="52">
        <v>8185.41</v>
      </c>
      <c r="E241" s="52">
        <v>0</v>
      </c>
      <c r="F241" s="53">
        <v>1</v>
      </c>
    </row>
    <row r="242" spans="1:6" ht="15.75" thickBot="1" x14ac:dyDescent="0.3">
      <c r="A242" s="19"/>
      <c r="C242" s="20"/>
      <c r="E242" s="20" t="s">
        <v>30</v>
      </c>
      <c r="F242" s="54">
        <f>SUM(F218:F241)</f>
        <v>56</v>
      </c>
    </row>
    <row r="243" spans="1:6" x14ac:dyDescent="0.25">
      <c r="A243" s="125" t="s">
        <v>249</v>
      </c>
      <c r="B243" s="21" t="s">
        <v>289</v>
      </c>
      <c r="C243" s="27">
        <v>14</v>
      </c>
      <c r="D243" s="52">
        <v>13679.43</v>
      </c>
      <c r="E243" s="52">
        <v>0</v>
      </c>
      <c r="F243" s="28">
        <v>3</v>
      </c>
    </row>
    <row r="244" spans="1:6" x14ac:dyDescent="0.25">
      <c r="A244" s="125"/>
      <c r="B244" s="21" t="s">
        <v>253</v>
      </c>
      <c r="C244" s="27">
        <v>11</v>
      </c>
      <c r="D244" s="52">
        <v>10855.17</v>
      </c>
      <c r="E244" s="52">
        <v>0</v>
      </c>
      <c r="F244" s="29">
        <v>1</v>
      </c>
    </row>
    <row r="245" spans="1:6" x14ac:dyDescent="0.25">
      <c r="A245" s="125"/>
      <c r="B245" s="21" t="s">
        <v>284</v>
      </c>
      <c r="C245" s="27" t="s">
        <v>430</v>
      </c>
      <c r="D245" s="52">
        <v>6639.38</v>
      </c>
      <c r="E245" s="52">
        <v>0</v>
      </c>
      <c r="F245" s="29">
        <v>3</v>
      </c>
    </row>
    <row r="246" spans="1:6" x14ac:dyDescent="0.25">
      <c r="A246" s="125"/>
      <c r="B246" s="21" t="s">
        <v>283</v>
      </c>
      <c r="C246" s="27">
        <v>1</v>
      </c>
      <c r="D246" s="52">
        <v>6838.17</v>
      </c>
      <c r="E246" s="52">
        <v>0</v>
      </c>
      <c r="F246" s="29">
        <v>3</v>
      </c>
    </row>
    <row r="247" spans="1:6" x14ac:dyDescent="0.25">
      <c r="A247" s="125"/>
      <c r="B247" s="21" t="s">
        <v>285</v>
      </c>
      <c r="C247" s="27">
        <v>1</v>
      </c>
      <c r="D247" s="52">
        <v>6838.17</v>
      </c>
      <c r="E247" s="52">
        <v>0</v>
      </c>
      <c r="F247" s="29">
        <v>6</v>
      </c>
    </row>
    <row r="248" spans="1:6" x14ac:dyDescent="0.25">
      <c r="A248" s="125"/>
      <c r="B248" s="21" t="s">
        <v>308</v>
      </c>
      <c r="C248" s="44">
        <v>10</v>
      </c>
      <c r="D248" s="52">
        <v>10254.68</v>
      </c>
      <c r="E248" s="52">
        <v>0</v>
      </c>
      <c r="F248" s="29">
        <v>1</v>
      </c>
    </row>
    <row r="249" spans="1:6" x14ac:dyDescent="0.25">
      <c r="A249" s="125"/>
      <c r="B249" s="21" t="s">
        <v>73</v>
      </c>
      <c r="C249" s="44" t="s">
        <v>350</v>
      </c>
      <c r="D249" s="52">
        <v>12026.28</v>
      </c>
      <c r="E249" s="52">
        <v>0</v>
      </c>
      <c r="F249" s="29">
        <v>1</v>
      </c>
    </row>
    <row r="250" spans="1:6" x14ac:dyDescent="0.25">
      <c r="A250" s="125"/>
      <c r="B250" s="21" t="s">
        <v>262</v>
      </c>
      <c r="C250" s="44" t="s">
        <v>400</v>
      </c>
      <c r="D250" s="52">
        <v>8793.11</v>
      </c>
      <c r="E250" s="52">
        <v>0</v>
      </c>
      <c r="F250" s="29">
        <v>2</v>
      </c>
    </row>
    <row r="251" spans="1:6" x14ac:dyDescent="0.25">
      <c r="A251" s="125"/>
      <c r="B251" s="21" t="s">
        <v>280</v>
      </c>
      <c r="C251" s="44" t="s">
        <v>381</v>
      </c>
      <c r="D251" s="52">
        <v>7918.64</v>
      </c>
      <c r="E251" s="52">
        <v>0</v>
      </c>
      <c r="F251" s="29">
        <v>6</v>
      </c>
    </row>
    <row r="252" spans="1:6" x14ac:dyDescent="0.25">
      <c r="A252" s="125"/>
      <c r="B252" s="21" t="s">
        <v>281</v>
      </c>
      <c r="C252" s="44">
        <v>10</v>
      </c>
      <c r="D252" s="52">
        <v>10254.68</v>
      </c>
      <c r="E252" s="52">
        <v>0</v>
      </c>
      <c r="F252" s="29">
        <v>2</v>
      </c>
    </row>
    <row r="253" spans="1:6" x14ac:dyDescent="0.25">
      <c r="A253" s="125"/>
      <c r="B253" s="21" t="s">
        <v>320</v>
      </c>
      <c r="C253" s="27">
        <v>1</v>
      </c>
      <c r="D253" s="52">
        <v>6838.17</v>
      </c>
      <c r="E253" s="52">
        <v>0</v>
      </c>
      <c r="F253" s="29">
        <v>3</v>
      </c>
    </row>
    <row r="254" spans="1:6" x14ac:dyDescent="0.25">
      <c r="A254" s="125"/>
      <c r="B254" s="21" t="s">
        <v>290</v>
      </c>
      <c r="C254" s="27" t="s">
        <v>431</v>
      </c>
      <c r="D254" s="52">
        <v>8244.1200000000008</v>
      </c>
      <c r="E254" s="52">
        <v>0</v>
      </c>
      <c r="F254" s="29">
        <v>1</v>
      </c>
    </row>
    <row r="255" spans="1:6" x14ac:dyDescent="0.25">
      <c r="A255" s="125"/>
      <c r="B255" s="21" t="s">
        <v>322</v>
      </c>
      <c r="C255" s="27" t="s">
        <v>367</v>
      </c>
      <c r="D255" s="52">
        <v>6585.8200000000006</v>
      </c>
      <c r="E255" s="52">
        <v>0</v>
      </c>
      <c r="F255" s="29">
        <v>1</v>
      </c>
    </row>
    <row r="256" spans="1:6" x14ac:dyDescent="0.25">
      <c r="A256" s="125"/>
      <c r="B256" s="21" t="s">
        <v>260</v>
      </c>
      <c r="C256" s="27">
        <v>1</v>
      </c>
      <c r="D256" s="52">
        <v>6838.17</v>
      </c>
      <c r="E256" s="52">
        <v>0</v>
      </c>
      <c r="F256" s="29">
        <v>1</v>
      </c>
    </row>
    <row r="257" spans="1:6" x14ac:dyDescent="0.25">
      <c r="A257" s="125"/>
      <c r="B257" s="21" t="s">
        <v>264</v>
      </c>
      <c r="C257" s="44">
        <v>7</v>
      </c>
      <c r="D257" s="52">
        <v>9045.4600000000009</v>
      </c>
      <c r="E257" s="52">
        <v>0</v>
      </c>
      <c r="F257" s="29">
        <v>2</v>
      </c>
    </row>
    <row r="258" spans="1:6" x14ac:dyDescent="0.25">
      <c r="A258" s="125"/>
      <c r="B258" s="21" t="s">
        <v>292</v>
      </c>
      <c r="C258" s="44">
        <v>10</v>
      </c>
      <c r="D258" s="52">
        <v>10254.68</v>
      </c>
      <c r="E258" s="52">
        <v>0</v>
      </c>
      <c r="F258" s="29">
        <v>2</v>
      </c>
    </row>
    <row r="259" spans="1:6" x14ac:dyDescent="0.25">
      <c r="A259" s="125"/>
      <c r="B259" s="21" t="s">
        <v>250</v>
      </c>
      <c r="C259" s="27">
        <v>21</v>
      </c>
      <c r="D259" s="52">
        <v>30407.66</v>
      </c>
      <c r="E259" s="52">
        <v>0</v>
      </c>
      <c r="F259" s="29">
        <v>1</v>
      </c>
    </row>
    <row r="260" spans="1:6" x14ac:dyDescent="0.25">
      <c r="A260" s="125"/>
      <c r="B260" s="21" t="s">
        <v>316</v>
      </c>
      <c r="C260" s="27">
        <v>11</v>
      </c>
      <c r="D260" s="52">
        <v>10855.17</v>
      </c>
      <c r="E260" s="52">
        <v>0</v>
      </c>
      <c r="F260" s="29">
        <v>2</v>
      </c>
    </row>
    <row r="261" spans="1:6" x14ac:dyDescent="0.25">
      <c r="A261" s="125"/>
      <c r="B261" s="21" t="s">
        <v>319</v>
      </c>
      <c r="C261" s="27">
        <v>8</v>
      </c>
      <c r="D261" s="52">
        <v>9446.130000000001</v>
      </c>
      <c r="E261" s="52">
        <v>0</v>
      </c>
      <c r="F261" s="29">
        <v>2</v>
      </c>
    </row>
    <row r="262" spans="1:6" x14ac:dyDescent="0.25">
      <c r="A262" s="125"/>
      <c r="B262" s="21" t="s">
        <v>286</v>
      </c>
      <c r="C262" s="27" t="s">
        <v>343</v>
      </c>
      <c r="D262" s="52">
        <v>23857.89</v>
      </c>
      <c r="E262" s="52">
        <v>0</v>
      </c>
      <c r="F262" s="29">
        <v>1</v>
      </c>
    </row>
    <row r="263" spans="1:6" x14ac:dyDescent="0.25">
      <c r="A263" s="125"/>
      <c r="B263" s="21" t="s">
        <v>69</v>
      </c>
      <c r="C263" s="27" t="s">
        <v>432</v>
      </c>
      <c r="D263" s="52">
        <v>9801.48</v>
      </c>
      <c r="E263" s="52">
        <v>0</v>
      </c>
      <c r="F263" s="29">
        <v>1</v>
      </c>
    </row>
    <row r="264" spans="1:6" x14ac:dyDescent="0.25">
      <c r="A264" s="125"/>
      <c r="B264" s="21" t="s">
        <v>258</v>
      </c>
      <c r="C264" s="27" t="s">
        <v>433</v>
      </c>
      <c r="D264" s="52">
        <v>10666.68</v>
      </c>
      <c r="E264" s="52">
        <v>0</v>
      </c>
      <c r="F264" s="29">
        <v>3</v>
      </c>
    </row>
    <row r="265" spans="1:6" x14ac:dyDescent="0.25">
      <c r="A265" s="125"/>
      <c r="B265" s="21" t="s">
        <v>282</v>
      </c>
      <c r="C265" s="27" t="s">
        <v>366</v>
      </c>
      <c r="D265" s="52">
        <v>9731.44</v>
      </c>
      <c r="E265" s="52">
        <v>0</v>
      </c>
      <c r="F265" s="29">
        <v>1</v>
      </c>
    </row>
    <row r="266" spans="1:6" x14ac:dyDescent="0.25">
      <c r="A266" s="125"/>
      <c r="B266" s="21" t="s">
        <v>311</v>
      </c>
      <c r="C266" s="27" t="s">
        <v>434</v>
      </c>
      <c r="D266" s="52">
        <v>9940.5300000000007</v>
      </c>
      <c r="E266" s="52">
        <v>0</v>
      </c>
      <c r="F266" s="29">
        <v>1</v>
      </c>
    </row>
    <row r="267" spans="1:6" x14ac:dyDescent="0.25">
      <c r="A267" s="125"/>
      <c r="B267" s="21" t="s">
        <v>288</v>
      </c>
      <c r="C267" s="27" t="s">
        <v>435</v>
      </c>
      <c r="D267" s="52">
        <v>17572.830000000002</v>
      </c>
      <c r="E267" s="52">
        <v>0</v>
      </c>
      <c r="F267" s="29">
        <v>1</v>
      </c>
    </row>
    <row r="268" spans="1:6" x14ac:dyDescent="0.25">
      <c r="A268" s="125"/>
      <c r="B268" s="21" t="s">
        <v>291</v>
      </c>
      <c r="C268" s="27">
        <v>11</v>
      </c>
      <c r="D268" s="52">
        <v>10855.17</v>
      </c>
      <c r="E268" s="52">
        <v>0</v>
      </c>
      <c r="F268" s="29">
        <v>5</v>
      </c>
    </row>
    <row r="269" spans="1:6" x14ac:dyDescent="0.25">
      <c r="A269" s="125"/>
      <c r="B269" s="21" t="s">
        <v>259</v>
      </c>
      <c r="C269" s="27">
        <v>14</v>
      </c>
      <c r="D269" s="52">
        <v>13679.43</v>
      </c>
      <c r="E269" s="52">
        <v>0</v>
      </c>
      <c r="F269" s="29">
        <v>1</v>
      </c>
    </row>
    <row r="270" spans="1:6" x14ac:dyDescent="0.25">
      <c r="A270" s="125"/>
      <c r="B270" s="21" t="s">
        <v>321</v>
      </c>
      <c r="C270" s="27" t="s">
        <v>345</v>
      </c>
      <c r="D270" s="52">
        <v>14596.130000000001</v>
      </c>
      <c r="E270" s="52">
        <v>0</v>
      </c>
      <c r="F270" s="29">
        <v>1</v>
      </c>
    </row>
    <row r="271" spans="1:6" x14ac:dyDescent="0.25">
      <c r="A271" s="125"/>
      <c r="B271" s="21" t="s">
        <v>270</v>
      </c>
      <c r="C271" s="27" t="s">
        <v>412</v>
      </c>
      <c r="D271" s="52">
        <v>10436.99</v>
      </c>
      <c r="E271" s="52">
        <v>0</v>
      </c>
      <c r="F271" s="29">
        <v>1</v>
      </c>
    </row>
    <row r="272" spans="1:6" x14ac:dyDescent="0.25">
      <c r="A272" s="125"/>
      <c r="B272" s="21" t="s">
        <v>287</v>
      </c>
      <c r="C272" s="27" t="s">
        <v>413</v>
      </c>
      <c r="D272" s="52">
        <v>15100.83</v>
      </c>
      <c r="E272" s="52">
        <v>0</v>
      </c>
      <c r="F272" s="29">
        <v>1</v>
      </c>
    </row>
    <row r="273" spans="1:6" x14ac:dyDescent="0.25">
      <c r="A273" s="125"/>
      <c r="B273" s="21" t="s">
        <v>261</v>
      </c>
      <c r="C273" s="27" t="s">
        <v>369</v>
      </c>
      <c r="D273" s="52">
        <v>11784.23</v>
      </c>
      <c r="E273" s="52">
        <v>0</v>
      </c>
      <c r="F273" s="29">
        <v>1</v>
      </c>
    </row>
    <row r="274" spans="1:6" x14ac:dyDescent="0.25">
      <c r="A274" s="125"/>
      <c r="B274" s="21" t="s">
        <v>257</v>
      </c>
      <c r="C274" s="27" t="s">
        <v>436</v>
      </c>
      <c r="D274" s="52">
        <v>18813.98</v>
      </c>
      <c r="E274" s="52">
        <v>0</v>
      </c>
      <c r="F274" s="29">
        <v>1</v>
      </c>
    </row>
    <row r="275" spans="1:6" x14ac:dyDescent="0.25">
      <c r="A275" s="125"/>
      <c r="B275" s="21" t="s">
        <v>265</v>
      </c>
      <c r="C275" s="44" t="s">
        <v>437</v>
      </c>
      <c r="D275" s="52">
        <v>6583.76</v>
      </c>
      <c r="E275" s="52">
        <v>0</v>
      </c>
      <c r="F275" s="29">
        <v>11</v>
      </c>
    </row>
    <row r="276" spans="1:6" x14ac:dyDescent="0.25">
      <c r="A276" s="125"/>
      <c r="B276" s="21" t="s">
        <v>268</v>
      </c>
      <c r="C276" s="27">
        <v>1</v>
      </c>
      <c r="D276" s="52">
        <v>6838.17</v>
      </c>
      <c r="E276" s="52">
        <v>0</v>
      </c>
      <c r="F276" s="29">
        <v>1</v>
      </c>
    </row>
    <row r="277" spans="1:6" x14ac:dyDescent="0.25">
      <c r="A277" s="125"/>
      <c r="B277" s="21" t="s">
        <v>315</v>
      </c>
      <c r="C277" s="44" t="s">
        <v>438</v>
      </c>
      <c r="D277" s="52">
        <v>11199.19</v>
      </c>
      <c r="E277" s="52">
        <v>0</v>
      </c>
      <c r="F277" s="29">
        <v>1</v>
      </c>
    </row>
    <row r="278" spans="1:6" x14ac:dyDescent="0.25">
      <c r="A278" s="125"/>
      <c r="B278" s="21" t="s">
        <v>314</v>
      </c>
      <c r="C278" s="27" t="s">
        <v>351</v>
      </c>
      <c r="D278" s="52">
        <v>12162.24</v>
      </c>
      <c r="E278" s="52">
        <v>0</v>
      </c>
      <c r="F278" s="29">
        <v>4</v>
      </c>
    </row>
    <row r="279" spans="1:6" x14ac:dyDescent="0.25">
      <c r="A279" s="125"/>
      <c r="B279" s="21" t="s">
        <v>304</v>
      </c>
      <c r="C279" s="27" t="s">
        <v>381</v>
      </c>
      <c r="D279" s="52">
        <v>7918.64</v>
      </c>
      <c r="E279" s="52">
        <v>0</v>
      </c>
      <c r="F279" s="29">
        <v>21</v>
      </c>
    </row>
    <row r="280" spans="1:6" x14ac:dyDescent="0.25">
      <c r="A280" s="125"/>
      <c r="B280" s="21" t="s">
        <v>100</v>
      </c>
      <c r="C280" s="27">
        <v>1</v>
      </c>
      <c r="D280" s="52">
        <v>6838.17</v>
      </c>
      <c r="E280" s="52">
        <v>0</v>
      </c>
      <c r="F280" s="29">
        <v>8</v>
      </c>
    </row>
    <row r="281" spans="1:6" x14ac:dyDescent="0.25">
      <c r="A281" s="125"/>
      <c r="B281" s="21" t="s">
        <v>302</v>
      </c>
      <c r="C281" s="27" t="s">
        <v>409</v>
      </c>
      <c r="D281" s="52">
        <v>6800.06</v>
      </c>
      <c r="E281" s="52">
        <v>0</v>
      </c>
      <c r="F281" s="29">
        <v>13</v>
      </c>
    </row>
    <row r="282" spans="1:6" x14ac:dyDescent="0.25">
      <c r="A282" s="125"/>
      <c r="B282" s="21" t="s">
        <v>102</v>
      </c>
      <c r="C282" s="27">
        <v>1</v>
      </c>
      <c r="D282" s="52">
        <v>6838.17</v>
      </c>
      <c r="E282" s="52">
        <v>0</v>
      </c>
      <c r="F282" s="29">
        <v>2</v>
      </c>
    </row>
    <row r="283" spans="1:6" x14ac:dyDescent="0.25">
      <c r="A283" s="125"/>
      <c r="B283" s="21" t="s">
        <v>256</v>
      </c>
      <c r="C283" s="27">
        <v>20</v>
      </c>
      <c r="D283" s="52">
        <v>27004.54</v>
      </c>
      <c r="E283" s="52">
        <v>0</v>
      </c>
      <c r="F283" s="29">
        <v>1</v>
      </c>
    </row>
    <row r="284" spans="1:6" x14ac:dyDescent="0.25">
      <c r="A284" s="125"/>
      <c r="B284" s="21" t="s">
        <v>252</v>
      </c>
      <c r="C284" s="27" t="s">
        <v>401</v>
      </c>
      <c r="D284" s="52">
        <v>14205.76</v>
      </c>
      <c r="E284" s="52">
        <v>0</v>
      </c>
      <c r="F284" s="29">
        <v>1</v>
      </c>
    </row>
    <row r="285" spans="1:6" x14ac:dyDescent="0.25">
      <c r="A285" s="125"/>
      <c r="B285" s="21" t="s">
        <v>278</v>
      </c>
      <c r="C285" s="27" t="s">
        <v>346</v>
      </c>
      <c r="D285" s="52">
        <v>16496.48</v>
      </c>
      <c r="E285" s="52">
        <v>0</v>
      </c>
      <c r="F285" s="29">
        <v>1</v>
      </c>
    </row>
    <row r="286" spans="1:6" x14ac:dyDescent="0.25">
      <c r="A286" s="125"/>
      <c r="B286" s="21" t="s">
        <v>303</v>
      </c>
      <c r="C286" s="27" t="s">
        <v>362</v>
      </c>
      <c r="D286" s="52">
        <v>17030.02</v>
      </c>
      <c r="E286" s="52">
        <v>0</v>
      </c>
      <c r="F286" s="29">
        <v>1</v>
      </c>
    </row>
    <row r="287" spans="1:6" x14ac:dyDescent="0.25">
      <c r="A287" s="125"/>
      <c r="B287" s="21" t="s">
        <v>313</v>
      </c>
      <c r="C287" s="27" t="s">
        <v>439</v>
      </c>
      <c r="D287" s="52">
        <v>19096.2</v>
      </c>
      <c r="E287" s="52">
        <v>0</v>
      </c>
      <c r="F287" s="29">
        <v>1</v>
      </c>
    </row>
    <row r="288" spans="1:6" x14ac:dyDescent="0.25">
      <c r="A288" s="125"/>
      <c r="B288" s="21" t="s">
        <v>251</v>
      </c>
      <c r="C288" s="27" t="s">
        <v>362</v>
      </c>
      <c r="D288" s="52">
        <v>17030.02</v>
      </c>
      <c r="E288" s="52">
        <v>0</v>
      </c>
      <c r="F288" s="29">
        <v>1</v>
      </c>
    </row>
    <row r="289" spans="1:6" x14ac:dyDescent="0.25">
      <c r="A289" s="125"/>
      <c r="B289" s="21" t="s">
        <v>269</v>
      </c>
      <c r="C289" s="44" t="s">
        <v>400</v>
      </c>
      <c r="D289" s="52">
        <v>8793.11</v>
      </c>
      <c r="E289" s="52">
        <v>0</v>
      </c>
      <c r="F289" s="29">
        <v>2</v>
      </c>
    </row>
    <row r="290" spans="1:6" x14ac:dyDescent="0.25">
      <c r="A290" s="125"/>
      <c r="B290" s="21" t="s">
        <v>317</v>
      </c>
      <c r="C290" s="27">
        <v>8</v>
      </c>
      <c r="D290" s="52">
        <v>9446.130000000001</v>
      </c>
      <c r="E290" s="52">
        <v>0</v>
      </c>
      <c r="F290" s="29">
        <v>1</v>
      </c>
    </row>
    <row r="291" spans="1:6" x14ac:dyDescent="0.25">
      <c r="A291" s="125"/>
      <c r="B291" s="21" t="s">
        <v>318</v>
      </c>
      <c r="C291" s="27">
        <v>1</v>
      </c>
      <c r="D291" s="52">
        <v>6838.17</v>
      </c>
      <c r="E291" s="52">
        <v>0</v>
      </c>
      <c r="F291" s="29">
        <v>2</v>
      </c>
    </row>
    <row r="292" spans="1:6" x14ac:dyDescent="0.25">
      <c r="A292" s="125"/>
      <c r="B292" s="21" t="s">
        <v>323</v>
      </c>
      <c r="C292" s="27">
        <v>8</v>
      </c>
      <c r="D292" s="52">
        <v>9446.130000000001</v>
      </c>
      <c r="E292" s="52">
        <v>0</v>
      </c>
      <c r="F292" s="29">
        <v>3</v>
      </c>
    </row>
    <row r="293" spans="1:6" x14ac:dyDescent="0.25">
      <c r="A293" s="125"/>
      <c r="B293" s="21" t="s">
        <v>306</v>
      </c>
      <c r="C293" s="32" t="s">
        <v>440</v>
      </c>
      <c r="D293" s="52">
        <v>11764.66</v>
      </c>
      <c r="E293" s="52">
        <v>0</v>
      </c>
      <c r="F293" s="29">
        <v>1</v>
      </c>
    </row>
    <row r="294" spans="1:6" x14ac:dyDescent="0.25">
      <c r="A294" s="125"/>
      <c r="B294" s="21" t="s">
        <v>307</v>
      </c>
      <c r="C294" s="50" t="s">
        <v>418</v>
      </c>
      <c r="D294" s="52">
        <v>13153.1</v>
      </c>
      <c r="E294" s="52">
        <v>0</v>
      </c>
      <c r="F294" s="29">
        <v>1</v>
      </c>
    </row>
    <row r="295" spans="1:6" x14ac:dyDescent="0.25">
      <c r="A295" s="125"/>
      <c r="B295" s="21" t="s">
        <v>294</v>
      </c>
      <c r="C295" s="44" t="s">
        <v>441</v>
      </c>
      <c r="D295" s="52">
        <v>9143.31</v>
      </c>
      <c r="E295" s="52">
        <v>0</v>
      </c>
      <c r="F295" s="29">
        <v>1</v>
      </c>
    </row>
    <row r="296" spans="1:6" x14ac:dyDescent="0.25">
      <c r="A296" s="125"/>
      <c r="B296" s="21" t="s">
        <v>273</v>
      </c>
      <c r="C296" s="44" t="s">
        <v>442</v>
      </c>
      <c r="D296" s="52">
        <v>6548.74</v>
      </c>
      <c r="E296" s="52">
        <v>0</v>
      </c>
      <c r="F296" s="29">
        <v>4</v>
      </c>
    </row>
    <row r="297" spans="1:6" x14ac:dyDescent="0.25">
      <c r="A297" s="125"/>
      <c r="B297" s="21" t="s">
        <v>275</v>
      </c>
      <c r="C297" s="27">
        <v>1</v>
      </c>
      <c r="D297" s="52">
        <v>6838.17</v>
      </c>
      <c r="E297" s="52">
        <v>0</v>
      </c>
      <c r="F297" s="29">
        <v>1</v>
      </c>
    </row>
    <row r="298" spans="1:6" x14ac:dyDescent="0.25">
      <c r="A298" s="125"/>
      <c r="B298" s="21" t="s">
        <v>271</v>
      </c>
      <c r="C298" s="27" t="s">
        <v>374</v>
      </c>
      <c r="D298" s="52">
        <v>8431.58</v>
      </c>
      <c r="E298" s="52">
        <v>0</v>
      </c>
      <c r="F298" s="29">
        <v>1</v>
      </c>
    </row>
    <row r="299" spans="1:6" x14ac:dyDescent="0.25">
      <c r="A299" s="125"/>
      <c r="B299" s="21" t="s">
        <v>272</v>
      </c>
      <c r="C299" s="27" t="s">
        <v>381</v>
      </c>
      <c r="D299" s="52">
        <v>7918.64</v>
      </c>
      <c r="E299" s="52">
        <v>0</v>
      </c>
      <c r="F299" s="29">
        <v>1</v>
      </c>
    </row>
    <row r="300" spans="1:6" x14ac:dyDescent="0.25">
      <c r="A300" s="125"/>
      <c r="B300" s="21" t="s">
        <v>299</v>
      </c>
      <c r="C300" s="27" t="s">
        <v>430</v>
      </c>
      <c r="D300" s="52">
        <v>7464.41</v>
      </c>
      <c r="E300" s="52">
        <v>0</v>
      </c>
      <c r="F300" s="29">
        <v>1</v>
      </c>
    </row>
    <row r="301" spans="1:6" x14ac:dyDescent="0.25">
      <c r="A301" s="125"/>
      <c r="B301" s="21" t="s">
        <v>295</v>
      </c>
      <c r="C301" s="44" t="s">
        <v>441</v>
      </c>
      <c r="D301" s="52">
        <v>9143.31</v>
      </c>
      <c r="E301" s="52">
        <v>0</v>
      </c>
      <c r="F301" s="29">
        <v>1</v>
      </c>
    </row>
    <row r="302" spans="1:6" x14ac:dyDescent="0.25">
      <c r="A302" s="125"/>
      <c r="B302" s="21" t="s">
        <v>298</v>
      </c>
      <c r="C302" s="44" t="s">
        <v>400</v>
      </c>
      <c r="D302" s="52">
        <v>8793.11</v>
      </c>
      <c r="E302" s="52">
        <v>0</v>
      </c>
      <c r="F302" s="29">
        <v>3</v>
      </c>
    </row>
    <row r="303" spans="1:6" x14ac:dyDescent="0.25">
      <c r="A303" s="125"/>
      <c r="B303" s="21" t="s">
        <v>300</v>
      </c>
      <c r="C303" s="27" t="s">
        <v>374</v>
      </c>
      <c r="D303" s="52">
        <v>8431.58</v>
      </c>
      <c r="E303" s="52">
        <v>0</v>
      </c>
      <c r="F303" s="29">
        <v>1</v>
      </c>
    </row>
    <row r="304" spans="1:6" x14ac:dyDescent="0.25">
      <c r="A304" s="125"/>
      <c r="B304" s="21" t="s">
        <v>305</v>
      </c>
      <c r="C304" s="44" t="s">
        <v>400</v>
      </c>
      <c r="D304" s="52">
        <v>8793.11</v>
      </c>
      <c r="E304" s="52">
        <v>0</v>
      </c>
      <c r="F304" s="29">
        <v>1</v>
      </c>
    </row>
    <row r="305" spans="1:6" x14ac:dyDescent="0.25">
      <c r="A305" s="125"/>
      <c r="B305" s="21" t="s">
        <v>296</v>
      </c>
      <c r="C305" s="44" t="s">
        <v>441</v>
      </c>
      <c r="D305" s="52">
        <v>9143.31</v>
      </c>
      <c r="E305" s="52">
        <v>0</v>
      </c>
      <c r="F305" s="29">
        <v>1</v>
      </c>
    </row>
    <row r="306" spans="1:6" x14ac:dyDescent="0.25">
      <c r="A306" s="125"/>
      <c r="B306" s="21" t="s">
        <v>297</v>
      </c>
      <c r="C306" s="44" t="s">
        <v>400</v>
      </c>
      <c r="D306" s="52">
        <v>8793.11</v>
      </c>
      <c r="E306" s="52">
        <v>0</v>
      </c>
      <c r="F306" s="29">
        <v>1</v>
      </c>
    </row>
    <row r="307" spans="1:6" x14ac:dyDescent="0.25">
      <c r="A307" s="125"/>
      <c r="B307" s="21" t="s">
        <v>301</v>
      </c>
      <c r="C307" s="27" t="s">
        <v>338</v>
      </c>
      <c r="D307" s="52">
        <v>7464.41</v>
      </c>
      <c r="E307" s="52">
        <v>0</v>
      </c>
      <c r="F307" s="29">
        <v>2</v>
      </c>
    </row>
    <row r="308" spans="1:6" x14ac:dyDescent="0.25">
      <c r="A308" s="125"/>
      <c r="B308" s="21" t="s">
        <v>29</v>
      </c>
      <c r="C308" s="40" t="s">
        <v>443</v>
      </c>
      <c r="D308" s="52">
        <v>7860.96</v>
      </c>
      <c r="E308" s="52">
        <v>0</v>
      </c>
      <c r="F308" s="29">
        <v>1</v>
      </c>
    </row>
    <row r="309" spans="1:6" x14ac:dyDescent="0.25">
      <c r="A309" s="125"/>
      <c r="B309" s="21" t="s">
        <v>293</v>
      </c>
      <c r="C309" s="27" t="s">
        <v>441</v>
      </c>
      <c r="D309" s="52">
        <v>9059.880000000001</v>
      </c>
      <c r="E309" s="52">
        <v>0</v>
      </c>
      <c r="F309" s="29">
        <v>2</v>
      </c>
    </row>
    <row r="310" spans="1:6" x14ac:dyDescent="0.25">
      <c r="A310" s="125"/>
      <c r="B310" s="21" t="s">
        <v>279</v>
      </c>
      <c r="C310" s="27" t="s">
        <v>361</v>
      </c>
      <c r="D310" s="52">
        <v>11761.57</v>
      </c>
      <c r="E310" s="52">
        <v>0</v>
      </c>
      <c r="F310" s="29">
        <v>2</v>
      </c>
    </row>
    <row r="311" spans="1:6" x14ac:dyDescent="0.25">
      <c r="A311" s="125"/>
      <c r="B311" s="21" t="s">
        <v>312</v>
      </c>
      <c r="C311" s="27">
        <v>1</v>
      </c>
      <c r="D311" s="52">
        <v>6838.17</v>
      </c>
      <c r="E311" s="52">
        <v>0</v>
      </c>
      <c r="F311" s="29">
        <v>1</v>
      </c>
    </row>
    <row r="312" spans="1:6" x14ac:dyDescent="0.25">
      <c r="A312" s="125"/>
      <c r="B312" s="21" t="s">
        <v>263</v>
      </c>
      <c r="C312" s="27" t="s">
        <v>400</v>
      </c>
      <c r="D312" s="52">
        <v>8793.11</v>
      </c>
      <c r="E312" s="52">
        <v>0</v>
      </c>
      <c r="F312" s="29">
        <v>2</v>
      </c>
    </row>
    <row r="313" spans="1:6" x14ac:dyDescent="0.25">
      <c r="A313" s="125"/>
      <c r="B313" s="21" t="s">
        <v>276</v>
      </c>
      <c r="C313" s="27" t="s">
        <v>400</v>
      </c>
      <c r="D313" s="52">
        <v>8794.14</v>
      </c>
      <c r="E313" s="52">
        <v>0</v>
      </c>
      <c r="F313" s="29">
        <v>1</v>
      </c>
    </row>
    <row r="314" spans="1:6" x14ac:dyDescent="0.25">
      <c r="A314" s="125"/>
      <c r="B314" s="21" t="s">
        <v>277</v>
      </c>
      <c r="C314" s="27">
        <v>1</v>
      </c>
      <c r="D314" s="52">
        <v>6838.17</v>
      </c>
      <c r="E314" s="52">
        <v>0</v>
      </c>
      <c r="F314" s="29">
        <v>1</v>
      </c>
    </row>
    <row r="315" spans="1:6" x14ac:dyDescent="0.25">
      <c r="A315" s="125"/>
      <c r="B315" s="21" t="s">
        <v>274</v>
      </c>
      <c r="C315" s="27" t="s">
        <v>338</v>
      </c>
      <c r="D315" s="52">
        <v>7464.41</v>
      </c>
      <c r="E315" s="52">
        <v>0</v>
      </c>
      <c r="F315" s="29">
        <v>1</v>
      </c>
    </row>
    <row r="316" spans="1:6" x14ac:dyDescent="0.25">
      <c r="A316" s="125"/>
      <c r="B316" s="21" t="s">
        <v>267</v>
      </c>
      <c r="C316" s="44" t="s">
        <v>441</v>
      </c>
      <c r="D316" s="52">
        <v>9143.31</v>
      </c>
      <c r="E316" s="52">
        <v>0</v>
      </c>
      <c r="F316" s="29">
        <v>1</v>
      </c>
    </row>
    <row r="317" spans="1:6" x14ac:dyDescent="0.25">
      <c r="A317" s="125"/>
      <c r="B317" s="21" t="s">
        <v>309</v>
      </c>
      <c r="C317" s="27" t="s">
        <v>444</v>
      </c>
      <c r="D317" s="52">
        <v>7750.75</v>
      </c>
      <c r="E317" s="52">
        <v>0</v>
      </c>
      <c r="F317" s="29">
        <v>1</v>
      </c>
    </row>
    <row r="318" spans="1:6" x14ac:dyDescent="0.25">
      <c r="A318" s="125"/>
      <c r="B318" s="21" t="s">
        <v>310</v>
      </c>
      <c r="C318" s="27">
        <v>1</v>
      </c>
      <c r="D318" s="52">
        <v>6838.17</v>
      </c>
      <c r="E318" s="52">
        <v>0</v>
      </c>
      <c r="F318" s="29">
        <v>1</v>
      </c>
    </row>
    <row r="319" spans="1:6" x14ac:dyDescent="0.25">
      <c r="A319" s="125"/>
      <c r="B319" s="21" t="s">
        <v>254</v>
      </c>
      <c r="C319" s="27" t="s">
        <v>409</v>
      </c>
      <c r="D319" s="52">
        <v>6800.06</v>
      </c>
      <c r="E319" s="52">
        <v>0</v>
      </c>
      <c r="F319" s="29">
        <v>2</v>
      </c>
    </row>
    <row r="320" spans="1:6" x14ac:dyDescent="0.25">
      <c r="A320" s="125"/>
      <c r="B320" s="21" t="s">
        <v>255</v>
      </c>
      <c r="C320" s="27" t="s">
        <v>409</v>
      </c>
      <c r="D320" s="52">
        <v>6550.8</v>
      </c>
      <c r="E320" s="52">
        <v>0</v>
      </c>
      <c r="F320" s="29">
        <v>1</v>
      </c>
    </row>
    <row r="321" spans="1:6" ht="15.75" thickBot="1" x14ac:dyDescent="0.3">
      <c r="A321" s="125"/>
      <c r="B321" s="21" t="s">
        <v>266</v>
      </c>
      <c r="C321" s="44" t="s">
        <v>441</v>
      </c>
      <c r="D321" s="52">
        <v>9143.31</v>
      </c>
      <c r="E321" s="52">
        <v>0</v>
      </c>
      <c r="F321" s="53">
        <v>1</v>
      </c>
    </row>
    <row r="322" spans="1:6" ht="15.75" thickBot="1" x14ac:dyDescent="0.3">
      <c r="A322" s="19"/>
      <c r="C322" s="20"/>
      <c r="E322" s="20" t="s">
        <v>30</v>
      </c>
      <c r="F322" s="54">
        <f>SUM(F243:F321)</f>
        <v>176</v>
      </c>
    </row>
    <row r="323" spans="1:6" x14ac:dyDescent="0.25">
      <c r="A323" s="125" t="s">
        <v>324</v>
      </c>
      <c r="B323" s="21" t="s">
        <v>237</v>
      </c>
      <c r="C323" s="26" t="s">
        <v>427</v>
      </c>
      <c r="D323" s="52">
        <v>14322.15</v>
      </c>
      <c r="E323" s="52">
        <v>0</v>
      </c>
      <c r="F323" s="28">
        <v>1</v>
      </c>
    </row>
    <row r="324" spans="1:6" x14ac:dyDescent="0.25">
      <c r="A324" s="125"/>
      <c r="B324" s="21" t="s">
        <v>332</v>
      </c>
      <c r="C324" s="27" t="s">
        <v>427</v>
      </c>
      <c r="D324" s="61">
        <v>13905</v>
      </c>
      <c r="E324" s="52">
        <v>0</v>
      </c>
      <c r="F324" s="29">
        <v>24</v>
      </c>
    </row>
    <row r="325" spans="1:6" x14ac:dyDescent="0.25">
      <c r="A325" s="125"/>
      <c r="B325" s="21" t="s">
        <v>331</v>
      </c>
      <c r="C325" s="27" t="s">
        <v>427</v>
      </c>
      <c r="D325" s="52">
        <v>14322.15</v>
      </c>
      <c r="E325" s="52">
        <v>0</v>
      </c>
      <c r="F325" s="29">
        <v>1</v>
      </c>
    </row>
    <row r="326" spans="1:6" x14ac:dyDescent="0.25">
      <c r="A326" s="125"/>
      <c r="B326" s="21" t="s">
        <v>325</v>
      </c>
      <c r="C326" s="27" t="s">
        <v>428</v>
      </c>
      <c r="D326" s="52">
        <v>49388.5</v>
      </c>
      <c r="E326" s="52">
        <v>0</v>
      </c>
      <c r="F326" s="29">
        <v>1</v>
      </c>
    </row>
    <row r="327" spans="1:6" x14ac:dyDescent="0.25">
      <c r="A327" s="125"/>
      <c r="B327" s="21" t="s">
        <v>333</v>
      </c>
      <c r="C327" s="27">
        <v>20</v>
      </c>
      <c r="D327" s="52">
        <v>27004.54</v>
      </c>
      <c r="E327" s="52">
        <v>0</v>
      </c>
      <c r="F327" s="29">
        <v>2</v>
      </c>
    </row>
    <row r="328" spans="1:6" x14ac:dyDescent="0.25">
      <c r="A328" s="125"/>
      <c r="B328" s="21" t="s">
        <v>326</v>
      </c>
      <c r="C328" s="26" t="s">
        <v>427</v>
      </c>
      <c r="D328" s="61">
        <v>13905</v>
      </c>
      <c r="E328" s="52">
        <v>0</v>
      </c>
      <c r="F328" s="29">
        <v>87</v>
      </c>
    </row>
    <row r="329" spans="1:6" x14ac:dyDescent="0.25">
      <c r="A329" s="125"/>
      <c r="B329" s="21" t="s">
        <v>330</v>
      </c>
      <c r="C329" s="27" t="s">
        <v>354</v>
      </c>
      <c r="D329" s="52">
        <v>19537.04</v>
      </c>
      <c r="E329" s="52">
        <v>0</v>
      </c>
      <c r="F329" s="29">
        <v>1</v>
      </c>
    </row>
    <row r="330" spans="1:6" x14ac:dyDescent="0.25">
      <c r="A330" s="125"/>
      <c r="B330" s="21" t="s">
        <v>329</v>
      </c>
      <c r="C330" s="51" t="s">
        <v>427</v>
      </c>
      <c r="D330" s="52">
        <v>14322.15</v>
      </c>
      <c r="E330" s="52">
        <v>0</v>
      </c>
      <c r="F330" s="29">
        <v>2</v>
      </c>
    </row>
    <row r="331" spans="1:6" x14ac:dyDescent="0.25">
      <c r="A331" s="125"/>
      <c r="B331" s="21" t="s">
        <v>328</v>
      </c>
      <c r="C331" s="27" t="s">
        <v>429</v>
      </c>
      <c r="D331" s="52">
        <v>16307.99</v>
      </c>
      <c r="E331" s="52">
        <v>0</v>
      </c>
      <c r="F331" s="29">
        <v>2</v>
      </c>
    </row>
    <row r="332" spans="1:6" ht="15.75" thickBot="1" x14ac:dyDescent="0.3">
      <c r="A332" s="125"/>
      <c r="B332" s="21" t="s">
        <v>327</v>
      </c>
      <c r="C332" s="27" t="s">
        <v>427</v>
      </c>
      <c r="D332" s="52">
        <v>14322.15</v>
      </c>
      <c r="E332" s="52">
        <v>0</v>
      </c>
      <c r="F332" s="53">
        <v>2</v>
      </c>
    </row>
    <row r="333" spans="1:6" ht="15.75" thickBot="1" x14ac:dyDescent="0.3">
      <c r="A333" s="19"/>
      <c r="C333" s="20"/>
      <c r="E333" s="20" t="s">
        <v>30</v>
      </c>
      <c r="F333" s="54">
        <f>SUM(F323:F332)</f>
        <v>123</v>
      </c>
    </row>
    <row r="334" spans="1:6" ht="15.75" thickBot="1" x14ac:dyDescent="0.3">
      <c r="A334" s="19"/>
      <c r="B334" s="19"/>
      <c r="C334" s="19"/>
      <c r="D334" s="19"/>
      <c r="E334" s="19"/>
      <c r="F334" s="19"/>
    </row>
    <row r="335" spans="1:6" ht="15.75" thickBot="1" x14ac:dyDescent="0.3">
      <c r="A335" s="19"/>
      <c r="C335" s="20"/>
      <c r="E335" s="20" t="s">
        <v>334</v>
      </c>
      <c r="F335" s="62">
        <f>13+11+18+4+24+81+38+74+63+8+56+176+123</f>
        <v>689</v>
      </c>
    </row>
  </sheetData>
  <mergeCells count="15">
    <mergeCell ref="A218:A241"/>
    <mergeCell ref="A243:A321"/>
    <mergeCell ref="A323:A332"/>
    <mergeCell ref="A41:A56"/>
    <mergeCell ref="A58:A101"/>
    <mergeCell ref="A103:A127"/>
    <mergeCell ref="A129:A170"/>
    <mergeCell ref="A172:A208"/>
    <mergeCell ref="A210:A216"/>
    <mergeCell ref="A36:A39"/>
    <mergeCell ref="A1:F1"/>
    <mergeCell ref="A4:F4"/>
    <mergeCell ref="A7:A8"/>
    <mergeCell ref="A10:A19"/>
    <mergeCell ref="A21:A34"/>
  </mergeCell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24</vt:i4>
      </vt:variant>
    </vt:vector>
  </HeadingPairs>
  <TitlesOfParts>
    <vt:vector size="24" baseType="lpstr">
      <vt:lpstr>PLANTILLA ENERO</vt:lpstr>
      <vt:lpstr>PLAZAS ENERO</vt:lpstr>
      <vt:lpstr>PLANTILLA FEBRERO</vt:lpstr>
      <vt:lpstr>PLAZAS FEBRERO</vt:lpstr>
      <vt:lpstr>PLANTILLA MARZO</vt:lpstr>
      <vt:lpstr>PLAZAS MARZO</vt:lpstr>
      <vt:lpstr>PLANTILLA ABRIL</vt:lpstr>
      <vt:lpstr>PLAZAS ABRIL</vt:lpstr>
      <vt:lpstr>PLANILLA MAYO</vt:lpstr>
      <vt:lpstr>PLAZAS MAYO</vt:lpstr>
      <vt:lpstr>PLANTILLA JUNIO</vt:lpstr>
      <vt:lpstr>PLAZAS JUNIO</vt:lpstr>
      <vt:lpstr>PLANTILLA JULIO</vt:lpstr>
      <vt:lpstr>PLAZAS JULIO</vt:lpstr>
      <vt:lpstr>PLAZAS AGOSTO</vt:lpstr>
      <vt:lpstr>PLANTILLA AGOSTO</vt:lpstr>
      <vt:lpstr>PLAZAS SEPTIEMBRE</vt:lpstr>
      <vt:lpstr>PLANTILLA SEPTIEMBRE</vt:lpstr>
      <vt:lpstr>PLAZAS OCTUBRE</vt:lpstr>
      <vt:lpstr>PLANTILLA OCTUBRE</vt:lpstr>
      <vt:lpstr>PLAZAS NOVIEMBRE</vt:lpstr>
      <vt:lpstr>PLANTILLA NOVIEMBRE</vt:lpstr>
      <vt:lpstr>PLAZAS DICIEMBRE</vt:lpstr>
      <vt:lpstr>PLANTILLA DICIEMBRE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Recursos Humanos</dc:creator>
  <cp:lastModifiedBy>TOSHIBA</cp:lastModifiedBy>
  <cp:lastPrinted>2020-04-01T20:12:04Z</cp:lastPrinted>
  <dcterms:created xsi:type="dcterms:W3CDTF">2018-02-13T18:01:53Z</dcterms:created>
  <dcterms:modified xsi:type="dcterms:W3CDTF">2021-01-21T04:55:49Z</dcterms:modified>
</cp:coreProperties>
</file>