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firstSheet="2" activeTab="2"/>
  </bookViews>
  <sheets>
    <sheet name="1X1" sheetId="1" state="hidden" r:id="rId1"/>
    <sheet name="PENSIONADOS (2)" sheetId="2" state="hidden" r:id="rId2"/>
    <sheet name="PENSIONADOS" sheetId="3" r:id="rId3"/>
  </sheets>
  <definedNames>
    <definedName name="_xlnm.Print_Area" localSheetId="0">'1X1'!$A$2:$B$92</definedName>
    <definedName name="_xlnm.Print_Area" localSheetId="2">'PENSIONADOS'!$A$1:$L$172</definedName>
    <definedName name="_xlnm.Print_Area" localSheetId="1">'PENSIONADOS (2)'!$A$1:$B$106</definedName>
  </definedNames>
  <calcPr fullCalcOnLoad="1"/>
</workbook>
</file>

<file path=xl/sharedStrings.xml><?xml version="1.0" encoding="utf-8"?>
<sst xmlns="http://schemas.openxmlformats.org/spreadsheetml/2006/main" count="1559" uniqueCount="502">
  <si>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</si>
  <si>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</si>
  <si>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</si>
  <si>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</si>
  <si>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</si>
  <si>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</si>
  <si>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</si>
  <si>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</si>
  <si>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</si>
  <si>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</si>
  <si>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</si>
  <si>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</si>
  <si>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</si>
  <si>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</si>
  <si>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</si>
  <si>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</si>
  <si>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</si>
  <si>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</si>
  <si>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</si>
  <si>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</si>
  <si>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</si>
  <si>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</si>
  <si>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</si>
  <si>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</si>
  <si>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</si>
  <si>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</si>
  <si>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</si>
  <si>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</si>
  <si>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</si>
  <si>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</si>
  <si>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</si>
  <si>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</si>
  <si>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</si>
  <si>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</si>
  <si>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</si>
  <si>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</si>
  <si>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</si>
  <si>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</si>
  <si>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</si>
  <si>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</si>
  <si>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</si>
  <si>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</si>
  <si>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</si>
  <si>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</si>
  <si>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</si>
  <si>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</si>
  <si>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</si>
  <si>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</si>
  <si>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</si>
  <si>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</si>
  <si>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</si>
  <si>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</si>
  <si>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</si>
  <si>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</si>
  <si>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</si>
  <si>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</si>
  <si>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</si>
  <si>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</si>
  <si>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</si>
  <si>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</si>
  <si>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</si>
  <si>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</si>
  <si>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</si>
  <si>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</si>
  <si>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</si>
  <si>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</si>
  <si>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</si>
  <si>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</si>
  <si>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</si>
  <si>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</si>
  <si>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</si>
  <si>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</si>
  <si>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</si>
  <si>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</si>
  <si>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</si>
  <si>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</si>
  <si>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</si>
  <si>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</si>
  <si>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</si>
  <si>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</si>
  <si>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</si>
  <si>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</si>
  <si>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</si>
  <si>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</si>
  <si>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</si>
  <si>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</si>
  <si>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</si>
  <si>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</si>
  <si>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</si>
  <si>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</si>
  <si>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</si>
  <si>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</si>
  <si>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</si>
  <si>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</si>
  <si>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</si>
  <si>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</si>
  <si>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</si>
  <si>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</si>
  <si>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</si>
  <si>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</si>
  <si>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</si>
  <si>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</si>
  <si>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</si>
  <si>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</si>
  <si>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</si>
  <si>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</si>
  <si>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</si>
  <si>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</si>
  <si>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</si>
  <si>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</si>
  <si>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</si>
  <si>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</si>
  <si>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Serratos Martinez Jose</t>
  </si>
  <si>
    <t>Herrera Perez David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</si>
  <si>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</si>
  <si>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</si>
  <si>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</si>
  <si>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</si>
  <si>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</si>
  <si>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</si>
  <si>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</si>
  <si>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</si>
  <si>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</si>
  <si>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</si>
  <si>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</si>
  <si>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</si>
  <si>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</si>
  <si>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</si>
  <si>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</si>
  <si>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</si>
  <si>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</si>
  <si>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</si>
  <si>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</si>
  <si>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</si>
  <si>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</si>
  <si>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</si>
  <si>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</si>
  <si>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</si>
  <si>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</si>
  <si>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</si>
  <si>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</si>
  <si>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</si>
  <si>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</si>
  <si>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</si>
  <si>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</si>
  <si>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</si>
  <si>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</si>
  <si>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</si>
  <si>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</si>
  <si>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</si>
  <si>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</si>
  <si>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</si>
  <si>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</si>
  <si>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</si>
  <si>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</si>
  <si>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</si>
  <si>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</si>
  <si>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</si>
  <si>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</si>
  <si>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</si>
  <si>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</si>
  <si>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</si>
  <si>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</si>
  <si>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</si>
  <si>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</si>
  <si>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</si>
  <si>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</si>
  <si>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</si>
  <si>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</si>
  <si>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</si>
  <si>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</si>
  <si>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</si>
  <si>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</si>
  <si>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</si>
  <si>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</si>
  <si>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</si>
  <si>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</si>
  <si>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</si>
  <si>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</si>
  <si>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</si>
  <si>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</si>
  <si>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</si>
  <si>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</si>
  <si>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</si>
  <si>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</si>
  <si>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</si>
  <si>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</si>
  <si>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</si>
  <si>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</si>
  <si>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</si>
  <si>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</si>
  <si>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</si>
  <si>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</si>
  <si>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</si>
  <si>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</si>
  <si>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</si>
  <si>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</si>
  <si>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</si>
  <si>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</si>
  <si>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</si>
  <si>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</si>
  <si>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</si>
  <si>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</si>
  <si>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</si>
  <si>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</si>
  <si>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</si>
  <si>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</si>
  <si>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</si>
  <si>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</si>
  <si>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</si>
  <si>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</si>
  <si>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</si>
  <si>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</si>
  <si>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</si>
  <si>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</si>
  <si>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</si>
  <si>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</si>
  <si>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</si>
  <si>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</si>
  <si>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</si>
  <si>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</si>
  <si>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</si>
  <si>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</si>
  <si>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</si>
  <si>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</si>
  <si>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</si>
  <si>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</si>
  <si>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</si>
  <si>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</si>
  <si>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</si>
  <si>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</si>
  <si>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</si>
  <si>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</si>
  <si>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</si>
  <si>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</si>
  <si>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</si>
  <si>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</si>
  <si>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</si>
  <si>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</si>
  <si>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</si>
  <si>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</si>
  <si>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</si>
  <si>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</si>
  <si>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</si>
  <si>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</si>
  <si>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</si>
  <si>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</si>
  <si>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</si>
  <si>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</si>
  <si>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</si>
  <si>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</si>
  <si>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</si>
  <si>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</si>
  <si>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</si>
  <si>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</si>
  <si>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</si>
  <si>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</si>
  <si>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</si>
  <si>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</si>
  <si>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</si>
  <si>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</si>
  <si>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</si>
  <si>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</si>
  <si>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</si>
  <si>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</si>
  <si>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</si>
  <si>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</si>
  <si>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</si>
  <si>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</si>
  <si>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</si>
  <si>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</si>
  <si>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</si>
  <si>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</si>
  <si>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</si>
  <si>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</si>
  <si>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</si>
  <si>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</si>
  <si>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</si>
  <si>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</si>
  <si>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</si>
  <si>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</si>
  <si>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</si>
  <si>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</si>
  <si>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</si>
  <si>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</si>
  <si>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</si>
  <si>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</si>
  <si>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</si>
  <si>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</si>
  <si>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</si>
  <si>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</si>
  <si>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</si>
  <si>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</si>
  <si>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</si>
  <si>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</si>
  <si>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</si>
  <si>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</si>
  <si>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</si>
  <si>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</si>
  <si>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</si>
  <si>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</si>
  <si>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</si>
  <si>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</si>
  <si>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</si>
  <si>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</si>
  <si>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</si>
  <si>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</si>
  <si>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</si>
  <si>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</si>
  <si>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</si>
  <si>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</si>
  <si>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</si>
  <si>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</si>
  <si>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</si>
  <si>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</si>
  <si>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</si>
  <si>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</si>
  <si>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</si>
  <si>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</si>
  <si>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</si>
  <si>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</si>
  <si>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</si>
  <si>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</si>
  <si>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</si>
  <si>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</si>
  <si>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</si>
  <si>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</si>
  <si>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</si>
  <si>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</si>
  <si>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</si>
  <si>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</si>
  <si>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</si>
  <si>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</si>
  <si>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</si>
  <si>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</si>
  <si>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</si>
  <si>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</si>
  <si>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</si>
  <si>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</si>
  <si>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</si>
  <si>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</si>
  <si>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</si>
  <si>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</si>
  <si>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</si>
  <si>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</si>
  <si>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</si>
  <si>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</si>
  <si>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</si>
  <si>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</si>
  <si>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</si>
  <si>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</si>
  <si>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</si>
  <si>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</si>
  <si>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</si>
  <si>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</si>
  <si>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</si>
  <si>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</si>
  <si>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</si>
  <si>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</si>
  <si>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</si>
  <si>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</si>
  <si>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</si>
  <si>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</si>
  <si>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</si>
  <si>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</si>
  <si>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</si>
  <si>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</si>
  <si>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DELGADILLO</t>
  </si>
  <si>
    <t>LOMELI  </t>
  </si>
  <si>
    <t>RUBEN         </t>
  </si>
  <si>
    <t>GARCIA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</si>
  <si>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</si>
  <si>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</si>
  <si>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</si>
  <si>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</si>
  <si>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</si>
  <si>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</si>
  <si>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</si>
  <si>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</si>
  <si>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</si>
  <si>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</si>
  <si>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</si>
  <si>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</si>
  <si>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</si>
  <si>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</si>
  <si>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</si>
  <si>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</si>
  <si>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</si>
  <si>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</si>
  <si>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</si>
  <si>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</si>
  <si>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</si>
  <si>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</si>
  <si>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</si>
  <si>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</si>
  <si>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</si>
  <si>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</si>
  <si>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</si>
  <si>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</si>
  <si>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</si>
  <si>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</si>
  <si>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</si>
  <si>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</si>
  <si>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</si>
  <si>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</si>
  <si>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</si>
  <si>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</si>
  <si>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</si>
  <si>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</si>
  <si>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</si>
  <si>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</si>
  <si>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</si>
  <si>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</si>
  <si>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</si>
  <si>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</si>
  <si>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</si>
  <si>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</si>
  <si>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</si>
  <si>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</si>
  <si>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</si>
  <si>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</si>
  <si>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</si>
  <si>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</si>
  <si>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</si>
  <si>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</si>
  <si>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</si>
  <si>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</si>
  <si>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</si>
  <si>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</si>
  <si>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</si>
  <si>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</si>
  <si>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</si>
  <si>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</si>
  <si>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</si>
  <si>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</si>
  <si>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</si>
  <si>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</si>
  <si>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</si>
  <si>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</si>
  <si>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</si>
  <si>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</si>
  <si>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</si>
  <si>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</si>
  <si>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</si>
  <si>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</si>
  <si>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</si>
  <si>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</si>
  <si>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</si>
  <si>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</si>
  <si>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</si>
  <si>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</si>
  <si>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</si>
  <si>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</si>
  <si>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</si>
  <si>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</si>
  <si>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</si>
  <si>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</si>
  <si>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</si>
  <si>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</si>
  <si>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</si>
  <si>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</si>
  <si>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</si>
  <si>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</si>
  <si>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</si>
  <si>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</si>
  <si>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</si>
  <si>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</si>
  <si>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</si>
  <si>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</si>
  <si>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</si>
  <si>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</si>
  <si>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</si>
  <si>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</si>
  <si>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</si>
  <si>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</si>
  <si>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</si>
  <si>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</si>
  <si>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</si>
  <si>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</si>
  <si>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</si>
  <si>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</si>
  <si>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</si>
  <si>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</si>
  <si>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</si>
  <si>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</si>
  <si>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</si>
  <si>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</si>
  <si>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MALDONADO</t>
  </si>
  <si>
    <t>IRMA LETICIA</t>
  </si>
  <si>
    <t>YANEZ</t>
  </si>
  <si>
    <t>SILVA</t>
  </si>
  <si>
    <t>ROSALIO</t>
  </si>
  <si>
    <t>HERNANDEZ</t>
  </si>
  <si>
    <t>MARIA ROSA</t>
  </si>
  <si>
    <t>56795327925</t>
  </si>
  <si>
    <t>MEDRANO</t>
  </si>
  <si>
    <t>OFELIA</t>
  </si>
  <si>
    <t>56795359618</t>
  </si>
  <si>
    <t>DE SER</t>
  </si>
  <si>
    <t>SEGUNDA QUINCENA NOVIEMBRE 2020</t>
  </si>
  <si>
    <t>CHEQUE</t>
  </si>
  <si>
    <t>INTERBANCARIO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</si>
</sst>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8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7" fillId="0" borderId="12" xfId="56" applyFont="1" applyFill="1" applyBorder="1" applyAlignment="1">
      <alignment vertical="center"/>
      <protection/>
    </xf>
    <xf numFmtId="0" fontId="57" fillId="0" borderId="12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2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9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12" xfId="0" applyNumberFormat="1" applyFont="1" applyBorder="1" applyAlignment="1">
      <alignment vertical="center"/>
    </xf>
    <xf numFmtId="169" fontId="11" fillId="38" borderId="0" xfId="0" applyNumberFormat="1" applyFont="1" applyFill="1" applyAlignment="1">
      <alignment/>
    </xf>
    <xf numFmtId="169" fontId="57" fillId="0" borderId="0" xfId="0" applyNumberFormat="1" applyFont="1" applyAlignment="1">
      <alignment/>
    </xf>
    <xf numFmtId="0" fontId="58" fillId="0" borderId="43" xfId="0" applyFont="1" applyBorder="1" applyAlignment="1">
      <alignment horizontal="left"/>
    </xf>
    <xf numFmtId="1" fontId="58" fillId="0" borderId="43" xfId="0" applyNumberFormat="1" applyFont="1" applyBorder="1" applyAlignment="1">
      <alignment horizontal="left"/>
    </xf>
    <xf numFmtId="0" fontId="13" fillId="0" borderId="44" xfId="55" applyFont="1" applyFill="1" applyBorder="1" applyAlignment="1" applyProtection="1">
      <alignment horizontal="left"/>
      <protection locked="0"/>
    </xf>
    <xf numFmtId="49" fontId="13" fillId="0" borderId="44" xfId="55" applyNumberFormat="1" applyFont="1" applyFill="1" applyBorder="1" applyAlignment="1" applyProtection="1">
      <alignment horizontal="left"/>
      <protection locked="0"/>
    </xf>
    <xf numFmtId="49" fontId="13" fillId="0" borderId="44" xfId="55" applyNumberFormat="1" applyFont="1" applyFill="1" applyBorder="1" applyAlignment="1" applyProtection="1">
      <alignment/>
      <protection locked="0"/>
    </xf>
    <xf numFmtId="0" fontId="9" fillId="39" borderId="12" xfId="0" applyFont="1" applyFill="1" applyBorder="1" applyAlignment="1">
      <alignment horizontal="center" vertical="center"/>
    </xf>
    <xf numFmtId="0" fontId="3" fillId="39" borderId="12" xfId="56" applyFont="1" applyFill="1" applyBorder="1" applyAlignment="1">
      <alignment vertical="center" wrapText="1"/>
      <protection/>
    </xf>
    <xf numFmtId="169" fontId="0" fillId="39" borderId="0" xfId="0" applyNumberFormat="1" applyFill="1" applyAlignment="1">
      <alignment/>
    </xf>
    <xf numFmtId="0" fontId="58" fillId="39" borderId="43" xfId="0" applyFont="1" applyFill="1" applyBorder="1" applyAlignment="1">
      <alignment horizontal="left"/>
    </xf>
    <xf numFmtId="1" fontId="58" fillId="39" borderId="43" xfId="0" applyNumberFormat="1" applyFont="1" applyFill="1" applyBorder="1" applyAlignment="1">
      <alignment horizontal="left"/>
    </xf>
    <xf numFmtId="0" fontId="3" fillId="39" borderId="12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50" xfId="49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164" fontId="2" fillId="0" borderId="72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76200</xdr:rowOff>
    </xdr:from>
    <xdr:to>
      <xdr:col>1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0315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94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123</xdr:row>
      <xdr:rowOff>9525</xdr:rowOff>
    </xdr:from>
    <xdr:to>
      <xdr:col>2</xdr:col>
      <xdr:colOff>1095375</xdr:colOff>
      <xdr:row>126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1948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146</xdr:row>
      <xdr:rowOff>9525</xdr:rowOff>
    </xdr:from>
    <xdr:to>
      <xdr:col>2</xdr:col>
      <xdr:colOff>1095375</xdr:colOff>
      <xdr:row>149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28247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40">
      <selection activeCell="D96" sqref="D96"/>
    </sheetView>
  </sheetViews>
  <sheetFormatPr defaultColWidth="11.421875" defaultRowHeight="12.75"/>
  <cols>
    <col min="1" max="1" width="3.8515625" style="0" customWidth="1"/>
    <col min="2" max="2" width="26.140625" style="0" customWidth="1"/>
    <col min="3" max="3" width="14.140625" style="0" customWidth="1"/>
    <col min="4" max="4" width="12.421875" style="0" customWidth="1"/>
    <col min="10" max="10" width="17.7109375" style="0" bestFit="1" customWidth="1"/>
  </cols>
  <sheetData>
    <row r="1" ht="38.25" customHeight="1">
      <c r="E1" s="125"/>
    </row>
    <row r="2" spans="1:11" ht="38.25" customHeight="1">
      <c r="A2" s="23" t="s">
        <v>33</v>
      </c>
      <c r="B2" s="28" t="s">
        <v>179</v>
      </c>
      <c r="C2" s="125">
        <v>3254</v>
      </c>
      <c r="D2" s="125">
        <f>C2-K2</f>
        <v>0</v>
      </c>
      <c r="E2" s="125"/>
      <c r="F2" s="135" t="s">
        <v>33</v>
      </c>
      <c r="G2" s="135" t="s">
        <v>224</v>
      </c>
      <c r="H2" s="135" t="s">
        <v>225</v>
      </c>
      <c r="I2" s="135" t="s">
        <v>226</v>
      </c>
      <c r="J2" s="136">
        <v>56733036744</v>
      </c>
      <c r="K2" s="125">
        <v>3254</v>
      </c>
    </row>
    <row r="3" spans="1:11" ht="38.25" customHeight="1">
      <c r="A3" s="23" t="s">
        <v>34</v>
      </c>
      <c r="B3" s="35" t="s">
        <v>208</v>
      </c>
      <c r="C3" s="125">
        <v>3273</v>
      </c>
      <c r="D3" s="125">
        <f aca="true" t="shared" si="0" ref="D3:D66">C3-K3</f>
        <v>0</v>
      </c>
      <c r="E3" s="125"/>
      <c r="F3" s="135" t="s">
        <v>227</v>
      </c>
      <c r="G3" s="135" t="s">
        <v>228</v>
      </c>
      <c r="H3" s="135" t="s">
        <v>229</v>
      </c>
      <c r="I3" s="135" t="s">
        <v>230</v>
      </c>
      <c r="J3" s="136">
        <v>56733036758</v>
      </c>
      <c r="K3" s="125">
        <v>3273</v>
      </c>
    </row>
    <row r="4" spans="1:11" ht="38.25" customHeight="1">
      <c r="A4" s="23" t="s">
        <v>36</v>
      </c>
      <c r="B4" s="35" t="s">
        <v>212</v>
      </c>
      <c r="C4" s="125">
        <v>2527</v>
      </c>
      <c r="D4" s="125">
        <f t="shared" si="0"/>
        <v>0</v>
      </c>
      <c r="E4" s="125"/>
      <c r="F4" s="135" t="s">
        <v>231</v>
      </c>
      <c r="G4" s="135" t="s">
        <v>232</v>
      </c>
      <c r="H4" s="135" t="s">
        <v>233</v>
      </c>
      <c r="I4" s="135" t="s">
        <v>234</v>
      </c>
      <c r="J4" s="136">
        <v>56733084836</v>
      </c>
      <c r="K4" s="125">
        <v>2527</v>
      </c>
    </row>
    <row r="5" spans="1:11" ht="38.25" customHeight="1">
      <c r="A5" s="23" t="s">
        <v>35</v>
      </c>
      <c r="B5" s="27" t="s">
        <v>181</v>
      </c>
      <c r="C5" s="125">
        <v>3254</v>
      </c>
      <c r="D5" s="125">
        <f t="shared" si="0"/>
        <v>0</v>
      </c>
      <c r="E5" s="125"/>
      <c r="F5" s="135" t="s">
        <v>235</v>
      </c>
      <c r="G5" s="135" t="s">
        <v>236</v>
      </c>
      <c r="H5" s="135" t="s">
        <v>237</v>
      </c>
      <c r="I5" s="135" t="s">
        <v>234</v>
      </c>
      <c r="J5" s="136">
        <v>56733037051</v>
      </c>
      <c r="K5" s="125">
        <v>3254</v>
      </c>
    </row>
    <row r="6" spans="1:11" ht="38.25" customHeight="1">
      <c r="A6" s="23" t="s">
        <v>37</v>
      </c>
      <c r="B6" s="35" t="s">
        <v>199</v>
      </c>
      <c r="C6" s="125">
        <v>13403</v>
      </c>
      <c r="D6" s="125">
        <f t="shared" si="0"/>
        <v>0</v>
      </c>
      <c r="E6" s="125"/>
      <c r="F6" s="135" t="s">
        <v>238</v>
      </c>
      <c r="G6" s="135" t="s">
        <v>239</v>
      </c>
      <c r="H6" s="135" t="s">
        <v>240</v>
      </c>
      <c r="I6" s="135" t="s">
        <v>241</v>
      </c>
      <c r="J6" s="136">
        <v>56733037108</v>
      </c>
      <c r="K6" s="125">
        <v>13403</v>
      </c>
    </row>
    <row r="7" spans="1:11" ht="38.25" customHeight="1">
      <c r="A7" s="23" t="s">
        <v>38</v>
      </c>
      <c r="B7" s="35" t="s">
        <v>201</v>
      </c>
      <c r="C7" s="125">
        <v>1973</v>
      </c>
      <c r="D7" s="125">
        <f t="shared" si="0"/>
        <v>0</v>
      </c>
      <c r="E7" s="125"/>
      <c r="F7" s="135" t="s">
        <v>242</v>
      </c>
      <c r="G7" s="135" t="s">
        <v>243</v>
      </c>
      <c r="H7" s="135" t="s">
        <v>244</v>
      </c>
      <c r="I7" s="135" t="s">
        <v>245</v>
      </c>
      <c r="J7" s="136">
        <v>56733084884</v>
      </c>
      <c r="K7" s="125">
        <v>1973</v>
      </c>
    </row>
    <row r="8" spans="1:11" ht="38.25" customHeight="1">
      <c r="A8" s="23" t="s">
        <v>40</v>
      </c>
      <c r="B8" s="35" t="s">
        <v>160</v>
      </c>
      <c r="C8" s="125">
        <v>3770</v>
      </c>
      <c r="D8" s="125">
        <f t="shared" si="0"/>
        <v>0</v>
      </c>
      <c r="E8" s="125"/>
      <c r="F8" s="135" t="s">
        <v>246</v>
      </c>
      <c r="G8" s="135" t="s">
        <v>247</v>
      </c>
      <c r="H8" s="135" t="s">
        <v>248</v>
      </c>
      <c r="I8" s="135" t="s">
        <v>249</v>
      </c>
      <c r="J8" s="136">
        <v>56733084898</v>
      </c>
      <c r="K8" s="125">
        <v>3770</v>
      </c>
    </row>
    <row r="9" spans="1:11" ht="38.25" customHeight="1">
      <c r="A9" s="23" t="s">
        <v>39</v>
      </c>
      <c r="B9" s="35" t="s">
        <v>200</v>
      </c>
      <c r="C9" s="125">
        <v>2797</v>
      </c>
      <c r="D9" s="125">
        <f t="shared" si="0"/>
        <v>0</v>
      </c>
      <c r="E9" s="125"/>
      <c r="F9" s="135" t="s">
        <v>250</v>
      </c>
      <c r="G9" s="135" t="s">
        <v>251</v>
      </c>
      <c r="H9" s="135" t="s">
        <v>252</v>
      </c>
      <c r="I9" s="135" t="s">
        <v>253</v>
      </c>
      <c r="J9" s="136">
        <v>56733037111</v>
      </c>
      <c r="K9" s="125">
        <v>2797</v>
      </c>
    </row>
    <row r="10" spans="1:11" ht="38.25" customHeight="1">
      <c r="A10" s="23" t="s">
        <v>41</v>
      </c>
      <c r="B10" s="35" t="s">
        <v>207</v>
      </c>
      <c r="C10" s="125">
        <v>5331</v>
      </c>
      <c r="D10" s="125">
        <f t="shared" si="0"/>
        <v>0</v>
      </c>
      <c r="E10" s="125"/>
      <c r="F10" s="135" t="s">
        <v>254</v>
      </c>
      <c r="G10" s="135" t="s">
        <v>255</v>
      </c>
      <c r="H10" s="135" t="s">
        <v>256</v>
      </c>
      <c r="I10" s="135" t="s">
        <v>257</v>
      </c>
      <c r="J10" s="136">
        <v>56733037125</v>
      </c>
      <c r="K10" s="125">
        <v>5331</v>
      </c>
    </row>
    <row r="11" spans="1:11" ht="38.25" customHeight="1">
      <c r="A11" s="23" t="s">
        <v>42</v>
      </c>
      <c r="B11" s="24" t="s">
        <v>161</v>
      </c>
      <c r="C11" s="125">
        <v>7522</v>
      </c>
      <c r="D11" s="125">
        <f t="shared" si="0"/>
        <v>0</v>
      </c>
      <c r="E11" s="125"/>
      <c r="F11" s="135" t="s">
        <v>258</v>
      </c>
      <c r="G11" s="135" t="s">
        <v>255</v>
      </c>
      <c r="H11" s="135" t="s">
        <v>256</v>
      </c>
      <c r="I11" s="135" t="s">
        <v>259</v>
      </c>
      <c r="J11" s="136">
        <v>56733036761</v>
      </c>
      <c r="K11" s="125">
        <v>7522</v>
      </c>
    </row>
    <row r="12" spans="1:11" ht="38.25" customHeight="1">
      <c r="A12" s="23" t="s">
        <v>43</v>
      </c>
      <c r="B12" s="35" t="s">
        <v>203</v>
      </c>
      <c r="C12" s="125">
        <v>4775</v>
      </c>
      <c r="D12" s="125">
        <f t="shared" si="0"/>
        <v>0</v>
      </c>
      <c r="E12" s="125"/>
      <c r="F12" s="135" t="s">
        <v>260</v>
      </c>
      <c r="G12" s="135" t="s">
        <v>261</v>
      </c>
      <c r="H12" s="135" t="s">
        <v>262</v>
      </c>
      <c r="I12" s="135" t="s">
        <v>263</v>
      </c>
      <c r="J12" s="136">
        <v>56733036775</v>
      </c>
      <c r="K12" s="125">
        <v>4775</v>
      </c>
    </row>
    <row r="13" spans="1:11" ht="38.25" customHeight="1">
      <c r="A13" s="23" t="s">
        <v>44</v>
      </c>
      <c r="B13" s="35" t="s">
        <v>205</v>
      </c>
      <c r="C13" s="125">
        <v>650</v>
      </c>
      <c r="D13" s="125">
        <f t="shared" si="0"/>
        <v>0</v>
      </c>
      <c r="E13" s="125"/>
      <c r="F13" s="135" t="s">
        <v>264</v>
      </c>
      <c r="G13" s="135" t="s">
        <v>228</v>
      </c>
      <c r="H13" s="135" t="s">
        <v>265</v>
      </c>
      <c r="I13" s="135" t="s">
        <v>266</v>
      </c>
      <c r="J13" s="136">
        <v>56733036789</v>
      </c>
      <c r="K13" s="125">
        <v>650</v>
      </c>
    </row>
    <row r="14" spans="1:11" ht="38.25" customHeight="1">
      <c r="A14" s="23" t="s">
        <v>45</v>
      </c>
      <c r="B14" s="35" t="s">
        <v>202</v>
      </c>
      <c r="C14" s="125">
        <v>6672</v>
      </c>
      <c r="D14" s="125">
        <f t="shared" si="0"/>
        <v>0</v>
      </c>
      <c r="E14" s="125"/>
      <c r="F14" s="135" t="s">
        <v>267</v>
      </c>
      <c r="G14" s="135" t="s">
        <v>268</v>
      </c>
      <c r="H14" s="135" t="s">
        <v>269</v>
      </c>
      <c r="I14" s="135" t="s">
        <v>270</v>
      </c>
      <c r="J14" s="136">
        <v>56733036792</v>
      </c>
      <c r="K14" s="125">
        <v>6672</v>
      </c>
    </row>
    <row r="15" spans="1:11" ht="33" customHeight="1">
      <c r="A15" s="23" t="s">
        <v>46</v>
      </c>
      <c r="B15" s="35" t="s">
        <v>213</v>
      </c>
      <c r="C15" s="125">
        <v>2929</v>
      </c>
      <c r="D15" s="125">
        <f t="shared" si="0"/>
        <v>0</v>
      </c>
      <c r="E15" s="125"/>
      <c r="F15" s="135" t="s">
        <v>271</v>
      </c>
      <c r="G15" s="135" t="s">
        <v>272</v>
      </c>
      <c r="H15" s="135" t="s">
        <v>273</v>
      </c>
      <c r="I15" s="135" t="s">
        <v>274</v>
      </c>
      <c r="J15" s="136">
        <v>56733036804</v>
      </c>
      <c r="K15" s="125">
        <v>2929</v>
      </c>
    </row>
    <row r="16" spans="1:11" ht="33" customHeight="1">
      <c r="A16" s="23" t="s">
        <v>47</v>
      </c>
      <c r="B16" s="27" t="s">
        <v>169</v>
      </c>
      <c r="C16" s="125">
        <v>1973</v>
      </c>
      <c r="D16" s="125">
        <f t="shared" si="0"/>
        <v>0</v>
      </c>
      <c r="E16" s="125"/>
      <c r="F16" s="135" t="s">
        <v>275</v>
      </c>
      <c r="G16" s="135" t="s">
        <v>276</v>
      </c>
      <c r="H16" s="135" t="s">
        <v>277</v>
      </c>
      <c r="I16" s="135" t="s">
        <v>278</v>
      </c>
      <c r="J16" s="136">
        <v>56733084822</v>
      </c>
      <c r="K16" s="125">
        <v>1973</v>
      </c>
    </row>
    <row r="17" spans="1:11" ht="33.75" customHeight="1">
      <c r="A17" s="23" t="s">
        <v>48</v>
      </c>
      <c r="B17" s="24" t="s">
        <v>162</v>
      </c>
      <c r="C17" s="125">
        <v>3957</v>
      </c>
      <c r="D17" s="125">
        <f t="shared" si="0"/>
        <v>0</v>
      </c>
      <c r="E17" s="125"/>
      <c r="F17" s="135" t="s">
        <v>279</v>
      </c>
      <c r="G17" s="135" t="s">
        <v>255</v>
      </c>
      <c r="H17" s="135" t="s">
        <v>256</v>
      </c>
      <c r="I17" s="135" t="s">
        <v>280</v>
      </c>
      <c r="J17" s="136">
        <v>56733036821</v>
      </c>
      <c r="K17" s="125">
        <v>3957</v>
      </c>
    </row>
    <row r="18" spans="1:11" ht="33.75" customHeight="1">
      <c r="A18" s="23" t="s">
        <v>49</v>
      </c>
      <c r="B18" s="28" t="s">
        <v>171</v>
      </c>
      <c r="C18" s="125">
        <v>2632</v>
      </c>
      <c r="D18" s="125">
        <f t="shared" si="0"/>
        <v>0</v>
      </c>
      <c r="E18" s="125"/>
      <c r="F18" s="135" t="s">
        <v>281</v>
      </c>
      <c r="G18" s="135" t="s">
        <v>282</v>
      </c>
      <c r="H18" s="135" t="s">
        <v>283</v>
      </c>
      <c r="I18" s="135" t="s">
        <v>284</v>
      </c>
      <c r="J18" s="136">
        <v>56733036835</v>
      </c>
      <c r="K18" s="125">
        <v>2632</v>
      </c>
    </row>
    <row r="19" spans="1:11" ht="33.75" customHeight="1">
      <c r="A19" s="23" t="s">
        <v>50</v>
      </c>
      <c r="B19" s="27" t="s">
        <v>182</v>
      </c>
      <c r="C19" s="125">
        <v>3254</v>
      </c>
      <c r="D19" s="125">
        <f t="shared" si="0"/>
        <v>0</v>
      </c>
      <c r="E19" s="125"/>
      <c r="F19" s="135" t="s">
        <v>285</v>
      </c>
      <c r="G19" s="135" t="s">
        <v>286</v>
      </c>
      <c r="H19" s="135" t="s">
        <v>287</v>
      </c>
      <c r="I19" s="135" t="s">
        <v>288</v>
      </c>
      <c r="J19" s="136">
        <v>56733036849</v>
      </c>
      <c r="K19" s="125">
        <v>3254</v>
      </c>
    </row>
    <row r="20" spans="1:11" ht="33.75" customHeight="1">
      <c r="A20" s="36" t="s">
        <v>51</v>
      </c>
      <c r="B20" s="27" t="s">
        <v>172</v>
      </c>
      <c r="C20" s="125">
        <v>2072</v>
      </c>
      <c r="D20" s="125">
        <f t="shared" si="0"/>
        <v>0</v>
      </c>
      <c r="E20" s="125"/>
      <c r="F20" s="135" t="s">
        <v>289</v>
      </c>
      <c r="G20" s="135" t="s">
        <v>290</v>
      </c>
      <c r="H20" s="135" t="s">
        <v>291</v>
      </c>
      <c r="I20" s="135" t="s">
        <v>292</v>
      </c>
      <c r="J20" s="136">
        <v>56733036897</v>
      </c>
      <c r="K20" s="125">
        <v>2072</v>
      </c>
    </row>
    <row r="21" spans="1:11" ht="33.75" customHeight="1">
      <c r="A21" s="23" t="s">
        <v>52</v>
      </c>
      <c r="B21" s="27" t="s">
        <v>180</v>
      </c>
      <c r="C21" s="125">
        <v>5148</v>
      </c>
      <c r="D21" s="125">
        <f t="shared" si="0"/>
        <v>0</v>
      </c>
      <c r="E21" s="125"/>
      <c r="F21" s="135" t="s">
        <v>293</v>
      </c>
      <c r="G21" s="135" t="s">
        <v>294</v>
      </c>
      <c r="H21" s="135" t="s">
        <v>295</v>
      </c>
      <c r="I21" s="135" t="s">
        <v>296</v>
      </c>
      <c r="J21" s="136">
        <v>56733036909</v>
      </c>
      <c r="K21" s="125">
        <v>5148</v>
      </c>
    </row>
    <row r="22" spans="1:11" ht="33.75" customHeight="1">
      <c r="A22" s="23" t="s">
        <v>53</v>
      </c>
      <c r="B22" s="35" t="s">
        <v>174</v>
      </c>
      <c r="C22" s="125">
        <v>2171</v>
      </c>
      <c r="D22" s="125">
        <f t="shared" si="0"/>
        <v>0</v>
      </c>
      <c r="E22" s="125"/>
      <c r="F22" s="135" t="s">
        <v>297</v>
      </c>
      <c r="G22" s="135" t="s">
        <v>268</v>
      </c>
      <c r="H22" s="135" t="s">
        <v>298</v>
      </c>
      <c r="I22" s="135" t="s">
        <v>299</v>
      </c>
      <c r="J22" s="136">
        <v>56733036912</v>
      </c>
      <c r="K22" s="125">
        <v>2171</v>
      </c>
    </row>
    <row r="23" spans="1:11" ht="33.75" customHeight="1">
      <c r="A23" s="23" t="s">
        <v>54</v>
      </c>
      <c r="B23" s="79" t="s">
        <v>183</v>
      </c>
      <c r="C23" s="125">
        <v>5809</v>
      </c>
      <c r="D23" s="125">
        <f t="shared" si="0"/>
        <v>0</v>
      </c>
      <c r="E23" s="125"/>
      <c r="F23" s="135" t="s">
        <v>300</v>
      </c>
      <c r="G23" s="135" t="s">
        <v>301</v>
      </c>
      <c r="H23" s="135" t="s">
        <v>302</v>
      </c>
      <c r="I23" s="135" t="s">
        <v>303</v>
      </c>
      <c r="J23" s="136">
        <v>56733036926</v>
      </c>
      <c r="K23" s="125">
        <v>5809</v>
      </c>
    </row>
    <row r="24" spans="1:11" ht="33.75" customHeight="1">
      <c r="A24" s="23" t="s">
        <v>55</v>
      </c>
      <c r="B24" s="35" t="s">
        <v>159</v>
      </c>
      <c r="C24" s="125">
        <v>4214</v>
      </c>
      <c r="D24" s="125">
        <f t="shared" si="0"/>
        <v>0</v>
      </c>
      <c r="E24" s="125"/>
      <c r="F24" s="135" t="s">
        <v>304</v>
      </c>
      <c r="G24" s="135" t="s">
        <v>305</v>
      </c>
      <c r="H24" s="135" t="s">
        <v>306</v>
      </c>
      <c r="I24" s="135" t="s">
        <v>307</v>
      </c>
      <c r="J24" s="136">
        <v>56733036943</v>
      </c>
      <c r="K24" s="125">
        <v>4214</v>
      </c>
    </row>
    <row r="25" spans="1:11" ht="33.75" customHeight="1">
      <c r="A25" s="23" t="s">
        <v>56</v>
      </c>
      <c r="B25" s="27" t="s">
        <v>163</v>
      </c>
      <c r="C25" s="125">
        <v>7234</v>
      </c>
      <c r="D25" s="125">
        <f t="shared" si="0"/>
        <v>0</v>
      </c>
      <c r="E25" s="125"/>
      <c r="F25" s="135" t="s">
        <v>308</v>
      </c>
      <c r="G25" s="135" t="s">
        <v>268</v>
      </c>
      <c r="H25" s="135" t="s">
        <v>309</v>
      </c>
      <c r="I25" s="135" t="s">
        <v>310</v>
      </c>
      <c r="J25" s="136">
        <v>56733036957</v>
      </c>
      <c r="K25" s="125">
        <v>7234</v>
      </c>
    </row>
    <row r="26" spans="1:11" ht="33.75" customHeight="1">
      <c r="A26" s="23" t="s">
        <v>57</v>
      </c>
      <c r="B26" s="27" t="s">
        <v>185</v>
      </c>
      <c r="C26" s="125">
        <v>3254</v>
      </c>
      <c r="D26" s="125">
        <f t="shared" si="0"/>
        <v>0</v>
      </c>
      <c r="E26" s="125"/>
      <c r="F26" s="135" t="s">
        <v>311</v>
      </c>
      <c r="G26" s="135" t="s">
        <v>312</v>
      </c>
      <c r="H26" s="135" t="s">
        <v>313</v>
      </c>
      <c r="I26" s="135" t="s">
        <v>314</v>
      </c>
      <c r="J26" s="136">
        <v>56733036960</v>
      </c>
      <c r="K26" s="125">
        <v>3254</v>
      </c>
    </row>
    <row r="27" spans="1:11" ht="30.75" customHeight="1">
      <c r="A27" s="23" t="s">
        <v>59</v>
      </c>
      <c r="B27" s="80" t="s">
        <v>197</v>
      </c>
      <c r="C27" s="125">
        <v>1807</v>
      </c>
      <c r="D27" s="125">
        <f t="shared" si="0"/>
        <v>0</v>
      </c>
      <c r="E27" s="125"/>
      <c r="F27" s="135" t="s">
        <v>315</v>
      </c>
      <c r="G27" s="135" t="s">
        <v>316</v>
      </c>
      <c r="H27" s="135" t="s">
        <v>317</v>
      </c>
      <c r="I27" s="135" t="s">
        <v>318</v>
      </c>
      <c r="J27" s="136">
        <v>56733036974</v>
      </c>
      <c r="K27" s="125">
        <v>1807</v>
      </c>
    </row>
    <row r="28" spans="1:11" ht="30.75" customHeight="1">
      <c r="A28" s="36" t="s">
        <v>60</v>
      </c>
      <c r="B28" s="24" t="s">
        <v>164</v>
      </c>
      <c r="C28" s="125">
        <v>4212</v>
      </c>
      <c r="D28" s="125">
        <f t="shared" si="0"/>
        <v>0</v>
      </c>
      <c r="E28" s="125"/>
      <c r="F28" s="135" t="s">
        <v>319</v>
      </c>
      <c r="G28" s="135" t="s">
        <v>320</v>
      </c>
      <c r="H28" s="135" t="s">
        <v>229</v>
      </c>
      <c r="I28" s="135" t="s">
        <v>321</v>
      </c>
      <c r="J28" s="136">
        <v>56733084853</v>
      </c>
      <c r="K28" s="125">
        <v>4212</v>
      </c>
    </row>
    <row r="29" spans="1:11" ht="30.75" customHeight="1">
      <c r="A29" s="36" t="s">
        <v>61</v>
      </c>
      <c r="B29" s="28" t="s">
        <v>165</v>
      </c>
      <c r="C29" s="125">
        <v>6837</v>
      </c>
      <c r="D29" s="125">
        <f t="shared" si="0"/>
        <v>0</v>
      </c>
      <c r="E29" s="125"/>
      <c r="F29" s="135" t="s">
        <v>322</v>
      </c>
      <c r="G29" s="135" t="s">
        <v>323</v>
      </c>
      <c r="H29" s="135" t="s">
        <v>324</v>
      </c>
      <c r="I29" s="135" t="s">
        <v>325</v>
      </c>
      <c r="J29" s="136">
        <v>56733036988</v>
      </c>
      <c r="K29" s="125">
        <v>6837</v>
      </c>
    </row>
    <row r="30" spans="1:11" ht="30.75" customHeight="1">
      <c r="A30" s="23" t="s">
        <v>62</v>
      </c>
      <c r="B30" s="37" t="s">
        <v>186</v>
      </c>
      <c r="C30" s="125">
        <v>6059</v>
      </c>
      <c r="D30" s="125">
        <f t="shared" si="0"/>
        <v>0</v>
      </c>
      <c r="E30" s="125"/>
      <c r="F30" s="135" t="s">
        <v>326</v>
      </c>
      <c r="G30" s="135" t="s">
        <v>327</v>
      </c>
      <c r="H30" s="135" t="s">
        <v>328</v>
      </c>
      <c r="I30" s="135" t="s">
        <v>329</v>
      </c>
      <c r="J30" s="136">
        <v>56733036991</v>
      </c>
      <c r="K30" s="125">
        <v>6059</v>
      </c>
    </row>
    <row r="31" spans="1:11" ht="30.75" customHeight="1">
      <c r="A31" s="23" t="s">
        <v>63</v>
      </c>
      <c r="B31" s="35" t="s">
        <v>192</v>
      </c>
      <c r="C31" s="125">
        <v>3254</v>
      </c>
      <c r="D31" s="125">
        <f t="shared" si="0"/>
        <v>0</v>
      </c>
      <c r="E31" s="125"/>
      <c r="F31" s="135" t="s">
        <v>330</v>
      </c>
      <c r="G31" s="135" t="s">
        <v>331</v>
      </c>
      <c r="H31" s="135" t="s">
        <v>332</v>
      </c>
      <c r="I31" s="135" t="s">
        <v>333</v>
      </c>
      <c r="J31" s="136">
        <v>56733037017</v>
      </c>
      <c r="K31" s="125">
        <v>3254</v>
      </c>
    </row>
    <row r="32" spans="1:11" ht="30.75" customHeight="1">
      <c r="A32" s="23" t="s">
        <v>65</v>
      </c>
      <c r="B32" s="35" t="s">
        <v>204</v>
      </c>
      <c r="C32" s="125">
        <v>2276</v>
      </c>
      <c r="D32" s="125">
        <f t="shared" si="0"/>
        <v>0</v>
      </c>
      <c r="E32" s="125"/>
      <c r="F32" s="135" t="s">
        <v>338</v>
      </c>
      <c r="G32" s="135" t="s">
        <v>268</v>
      </c>
      <c r="H32" s="135" t="s">
        <v>324</v>
      </c>
      <c r="I32" s="135" t="s">
        <v>337</v>
      </c>
      <c r="J32" s="136">
        <v>56733037034</v>
      </c>
      <c r="K32" s="125">
        <v>2276</v>
      </c>
    </row>
    <row r="33" spans="1:11" ht="30.75" customHeight="1">
      <c r="A33" s="23" t="s">
        <v>66</v>
      </c>
      <c r="B33" s="27" t="s">
        <v>190</v>
      </c>
      <c r="C33" s="125">
        <v>3254</v>
      </c>
      <c r="D33" s="125">
        <f t="shared" si="0"/>
        <v>0</v>
      </c>
      <c r="E33" s="125"/>
      <c r="F33" s="135" t="s">
        <v>339</v>
      </c>
      <c r="G33" s="135" t="s">
        <v>340</v>
      </c>
      <c r="H33" s="135" t="s">
        <v>341</v>
      </c>
      <c r="I33" s="135" t="s">
        <v>342</v>
      </c>
      <c r="J33" s="136">
        <v>56733084867</v>
      </c>
      <c r="K33" s="125">
        <v>3254</v>
      </c>
    </row>
    <row r="34" spans="1:11" ht="30.75" customHeight="1">
      <c r="A34" s="23" t="s">
        <v>67</v>
      </c>
      <c r="B34" s="80" t="s">
        <v>206</v>
      </c>
      <c r="C34" s="125">
        <v>3731</v>
      </c>
      <c r="D34" s="125">
        <f t="shared" si="0"/>
        <v>0</v>
      </c>
      <c r="E34" s="125"/>
      <c r="F34" s="135" t="s">
        <v>343</v>
      </c>
      <c r="G34" s="135" t="s">
        <v>344</v>
      </c>
      <c r="H34" s="135" t="s">
        <v>345</v>
      </c>
      <c r="I34" s="135" t="s">
        <v>346</v>
      </c>
      <c r="J34" s="136">
        <v>56733084870</v>
      </c>
      <c r="K34" s="125">
        <v>3731</v>
      </c>
    </row>
    <row r="35" spans="1:11" ht="30.75" customHeight="1">
      <c r="A35" s="23" t="s">
        <v>68</v>
      </c>
      <c r="B35" s="27" t="s">
        <v>167</v>
      </c>
      <c r="C35" s="125">
        <v>7234</v>
      </c>
      <c r="D35" s="125">
        <f t="shared" si="0"/>
        <v>0</v>
      </c>
      <c r="E35" s="125"/>
      <c r="F35" s="135" t="s">
        <v>347</v>
      </c>
      <c r="G35" s="135" t="s">
        <v>268</v>
      </c>
      <c r="H35" s="135" t="s">
        <v>309</v>
      </c>
      <c r="I35" s="135" t="s">
        <v>348</v>
      </c>
      <c r="J35" s="136">
        <v>56733037048</v>
      </c>
      <c r="K35" s="125">
        <v>7234</v>
      </c>
    </row>
    <row r="36" spans="1:11" ht="30.75" customHeight="1">
      <c r="A36" s="23" t="s">
        <v>69</v>
      </c>
      <c r="B36" s="79" t="s">
        <v>191</v>
      </c>
      <c r="C36" s="125">
        <v>3908</v>
      </c>
      <c r="D36" s="125">
        <f t="shared" si="0"/>
        <v>0</v>
      </c>
      <c r="E36" s="125"/>
      <c r="F36" s="135" t="s">
        <v>349</v>
      </c>
      <c r="G36" s="135" t="s">
        <v>350</v>
      </c>
      <c r="H36" s="135" t="s">
        <v>256</v>
      </c>
      <c r="I36" s="135" t="s">
        <v>351</v>
      </c>
      <c r="J36" s="136">
        <v>56733037065</v>
      </c>
      <c r="K36" s="125">
        <v>3908</v>
      </c>
    </row>
    <row r="37" spans="1:11" ht="30.75" customHeight="1">
      <c r="A37" s="23" t="s">
        <v>58</v>
      </c>
      <c r="B37" s="28" t="s">
        <v>176</v>
      </c>
      <c r="C37" s="125">
        <v>3128</v>
      </c>
      <c r="D37" s="125">
        <f t="shared" si="0"/>
        <v>0</v>
      </c>
      <c r="E37" s="125"/>
      <c r="F37" s="135" t="s">
        <v>352</v>
      </c>
      <c r="G37" s="135" t="s">
        <v>350</v>
      </c>
      <c r="H37" s="135" t="s">
        <v>353</v>
      </c>
      <c r="I37" s="135" t="s">
        <v>354</v>
      </c>
      <c r="J37" s="136">
        <v>56733037079</v>
      </c>
      <c r="K37" s="125">
        <v>3128</v>
      </c>
    </row>
    <row r="38" spans="1:11" ht="30.75" customHeight="1">
      <c r="A38" s="23" t="s">
        <v>70</v>
      </c>
      <c r="B38" s="35" t="s">
        <v>211</v>
      </c>
      <c r="C38" s="125">
        <v>2564</v>
      </c>
      <c r="D38" s="125">
        <f t="shared" si="0"/>
        <v>0</v>
      </c>
      <c r="E38" s="125"/>
      <c r="F38" s="135" t="s">
        <v>355</v>
      </c>
      <c r="G38" s="135" t="s">
        <v>356</v>
      </c>
      <c r="H38" s="135" t="s">
        <v>345</v>
      </c>
      <c r="I38" s="135" t="s">
        <v>357</v>
      </c>
      <c r="J38" s="136">
        <v>56733037082</v>
      </c>
      <c r="K38" s="125">
        <v>2564</v>
      </c>
    </row>
    <row r="39" spans="1:11" ht="30.75" customHeight="1">
      <c r="A39" s="23" t="s">
        <v>71</v>
      </c>
      <c r="B39" s="28" t="s">
        <v>173</v>
      </c>
      <c r="C39" s="125">
        <v>3125</v>
      </c>
      <c r="D39" s="125">
        <f t="shared" si="0"/>
        <v>0</v>
      </c>
      <c r="E39" s="125"/>
      <c r="F39" s="135" t="s">
        <v>71</v>
      </c>
      <c r="G39" s="135" t="s">
        <v>358</v>
      </c>
      <c r="H39" s="135" t="s">
        <v>359</v>
      </c>
      <c r="I39" s="135" t="s">
        <v>360</v>
      </c>
      <c r="J39" s="136">
        <v>56733467811</v>
      </c>
      <c r="K39" s="125">
        <v>3125</v>
      </c>
    </row>
    <row r="40" spans="1:11" ht="30.75" customHeight="1">
      <c r="A40" s="23" t="s">
        <v>72</v>
      </c>
      <c r="B40" s="28" t="s">
        <v>194</v>
      </c>
      <c r="C40" s="125">
        <v>1627</v>
      </c>
      <c r="D40" s="125">
        <f t="shared" si="0"/>
        <v>0</v>
      </c>
      <c r="E40" s="125"/>
      <c r="F40" s="135" t="s">
        <v>72</v>
      </c>
      <c r="G40" s="135" t="s">
        <v>361</v>
      </c>
      <c r="H40" s="135" t="s">
        <v>362</v>
      </c>
      <c r="I40" s="135" t="s">
        <v>363</v>
      </c>
      <c r="J40" s="136">
        <v>56733467825</v>
      </c>
      <c r="K40" s="125">
        <v>1627</v>
      </c>
    </row>
    <row r="41" spans="1:11" ht="30.75" customHeight="1">
      <c r="A41" s="23" t="s">
        <v>73</v>
      </c>
      <c r="B41" s="28" t="s">
        <v>196</v>
      </c>
      <c r="C41" s="125">
        <v>1219</v>
      </c>
      <c r="D41" s="125">
        <f t="shared" si="0"/>
        <v>0</v>
      </c>
      <c r="E41" s="125"/>
      <c r="F41" s="135" t="s">
        <v>73</v>
      </c>
      <c r="G41" s="135" t="s">
        <v>364</v>
      </c>
      <c r="H41" s="135" t="s">
        <v>365</v>
      </c>
      <c r="I41" s="135" t="s">
        <v>366</v>
      </c>
      <c r="J41" s="136">
        <v>56733467839</v>
      </c>
      <c r="K41" s="125">
        <v>1219</v>
      </c>
    </row>
    <row r="42" spans="1:11" ht="33.75" customHeight="1">
      <c r="A42" s="23" t="s">
        <v>74</v>
      </c>
      <c r="B42" s="28" t="s">
        <v>166</v>
      </c>
      <c r="C42" s="125">
        <v>6518</v>
      </c>
      <c r="D42" s="125">
        <f t="shared" si="0"/>
        <v>0</v>
      </c>
      <c r="E42" s="125"/>
      <c r="F42" s="135" t="s">
        <v>74</v>
      </c>
      <c r="G42" s="135" t="s">
        <v>367</v>
      </c>
      <c r="H42" s="135" t="s">
        <v>368</v>
      </c>
      <c r="I42" s="135" t="s">
        <v>369</v>
      </c>
      <c r="J42" s="136">
        <v>56733467856</v>
      </c>
      <c r="K42" s="125">
        <v>6518</v>
      </c>
    </row>
    <row r="43" spans="1:11" ht="33.75" customHeight="1">
      <c r="A43" s="23" t="s">
        <v>75</v>
      </c>
      <c r="B43" s="80" t="s">
        <v>214</v>
      </c>
      <c r="C43" s="125">
        <v>1762</v>
      </c>
      <c r="D43" s="125">
        <f t="shared" si="0"/>
        <v>0</v>
      </c>
      <c r="E43" s="125"/>
      <c r="F43" s="135" t="s">
        <v>75</v>
      </c>
      <c r="G43" s="135" t="s">
        <v>370</v>
      </c>
      <c r="H43" s="135" t="s">
        <v>371</v>
      </c>
      <c r="I43" s="135" t="s">
        <v>372</v>
      </c>
      <c r="J43" s="136">
        <v>56733467873</v>
      </c>
      <c r="K43" s="125">
        <v>1762</v>
      </c>
    </row>
    <row r="44" spans="1:11" ht="33.75" customHeight="1">
      <c r="A44" s="36" t="s">
        <v>89</v>
      </c>
      <c r="B44" s="79" t="s">
        <v>189</v>
      </c>
      <c r="C44" s="125">
        <v>5343</v>
      </c>
      <c r="D44" s="125">
        <f t="shared" si="0"/>
        <v>0</v>
      </c>
      <c r="E44" s="125"/>
      <c r="F44" s="135" t="s">
        <v>89</v>
      </c>
      <c r="G44" s="135" t="s">
        <v>373</v>
      </c>
      <c r="H44" s="135" t="s">
        <v>374</v>
      </c>
      <c r="I44" s="135" t="s">
        <v>375</v>
      </c>
      <c r="J44" s="136" t="s">
        <v>376</v>
      </c>
      <c r="K44" s="125">
        <v>5343</v>
      </c>
    </row>
    <row r="45" spans="1:11" ht="21" customHeight="1" hidden="1">
      <c r="A45" s="23"/>
      <c r="B45" s="35"/>
      <c r="C45" s="125"/>
      <c r="D45" s="125">
        <f t="shared" si="0"/>
        <v>-5343</v>
      </c>
      <c r="E45" s="125"/>
      <c r="F45" s="135" t="s">
        <v>377</v>
      </c>
      <c r="G45" s="135" t="s">
        <v>378</v>
      </c>
      <c r="H45" s="135" t="s">
        <v>379</v>
      </c>
      <c r="I45" s="135" t="s">
        <v>380</v>
      </c>
      <c r="J45" s="136" t="s">
        <v>381</v>
      </c>
      <c r="K45" s="125">
        <v>5343</v>
      </c>
    </row>
    <row r="46" spans="1:11" ht="33.75" customHeight="1">
      <c r="A46" s="23" t="s">
        <v>76</v>
      </c>
      <c r="B46" s="79" t="s">
        <v>184</v>
      </c>
      <c r="C46" s="125">
        <v>5343</v>
      </c>
      <c r="D46" s="125">
        <f t="shared" si="0"/>
        <v>0</v>
      </c>
      <c r="E46" s="125"/>
      <c r="F46" s="135" t="s">
        <v>377</v>
      </c>
      <c r="G46" s="135" t="s">
        <v>378</v>
      </c>
      <c r="H46" s="135" t="s">
        <v>379</v>
      </c>
      <c r="I46" s="135" t="s">
        <v>380</v>
      </c>
      <c r="J46" s="136"/>
      <c r="K46" s="125">
        <v>5343</v>
      </c>
    </row>
    <row r="47" spans="1:11" ht="33.75" customHeight="1">
      <c r="A47" s="23" t="s">
        <v>77</v>
      </c>
      <c r="B47" s="28" t="s">
        <v>168</v>
      </c>
      <c r="C47" s="125">
        <v>3125</v>
      </c>
      <c r="D47" s="125">
        <f t="shared" si="0"/>
        <v>0</v>
      </c>
      <c r="E47" s="125"/>
      <c r="F47" s="135" t="s">
        <v>382</v>
      </c>
      <c r="G47" s="135" t="s">
        <v>383</v>
      </c>
      <c r="H47" s="135" t="s">
        <v>384</v>
      </c>
      <c r="I47" s="135" t="s">
        <v>385</v>
      </c>
      <c r="J47" s="136" t="s">
        <v>386</v>
      </c>
      <c r="K47" s="125">
        <v>3125</v>
      </c>
    </row>
    <row r="48" spans="1:11" ht="33.75" customHeight="1">
      <c r="A48" s="23" t="s">
        <v>86</v>
      </c>
      <c r="B48" s="35" t="s">
        <v>193</v>
      </c>
      <c r="C48" s="125">
        <v>1627</v>
      </c>
      <c r="D48" s="125">
        <f t="shared" si="0"/>
        <v>0</v>
      </c>
      <c r="E48" s="125"/>
      <c r="F48" s="135" t="s">
        <v>86</v>
      </c>
      <c r="G48" s="135" t="s">
        <v>387</v>
      </c>
      <c r="H48" s="135" t="s">
        <v>388</v>
      </c>
      <c r="I48" s="135" t="s">
        <v>389</v>
      </c>
      <c r="J48" s="136">
        <v>56736234591</v>
      </c>
      <c r="K48" s="125">
        <v>1627</v>
      </c>
    </row>
    <row r="49" spans="1:11" ht="33.75" customHeight="1">
      <c r="A49" s="23" t="s">
        <v>78</v>
      </c>
      <c r="B49" s="35" t="s">
        <v>209</v>
      </c>
      <c r="C49" s="125">
        <v>2365</v>
      </c>
      <c r="D49" s="125">
        <f t="shared" si="0"/>
        <v>0</v>
      </c>
      <c r="E49" s="125"/>
      <c r="F49" s="135" t="s">
        <v>78</v>
      </c>
      <c r="G49" s="135" t="s">
        <v>316</v>
      </c>
      <c r="H49" s="135" t="s">
        <v>390</v>
      </c>
      <c r="I49" s="135" t="s">
        <v>391</v>
      </c>
      <c r="J49" s="136">
        <v>56733890597</v>
      </c>
      <c r="K49" s="125">
        <v>2365</v>
      </c>
    </row>
    <row r="50" spans="1:11" ht="33.75" customHeight="1">
      <c r="A50" s="23" t="s">
        <v>79</v>
      </c>
      <c r="B50" s="35" t="s">
        <v>177</v>
      </c>
      <c r="C50" s="125">
        <v>1560</v>
      </c>
      <c r="D50" s="125">
        <f t="shared" si="0"/>
        <v>0</v>
      </c>
      <c r="E50" s="125"/>
      <c r="F50" s="135" t="s">
        <v>392</v>
      </c>
      <c r="G50" s="135" t="s">
        <v>393</v>
      </c>
      <c r="H50" s="135" t="s">
        <v>379</v>
      </c>
      <c r="I50" s="135" t="s">
        <v>394</v>
      </c>
      <c r="J50" s="136" t="s">
        <v>395</v>
      </c>
      <c r="K50" s="125">
        <v>1560</v>
      </c>
    </row>
    <row r="51" spans="1:11" ht="33.75" customHeight="1">
      <c r="A51" s="23" t="s">
        <v>85</v>
      </c>
      <c r="B51" s="28" t="s">
        <v>170</v>
      </c>
      <c r="C51" s="125">
        <v>2586</v>
      </c>
      <c r="D51" s="125">
        <f t="shared" si="0"/>
        <v>0</v>
      </c>
      <c r="E51" s="125"/>
      <c r="F51" s="135" t="s">
        <v>85</v>
      </c>
      <c r="G51" s="135" t="s">
        <v>396</v>
      </c>
      <c r="H51" s="135" t="s">
        <v>397</v>
      </c>
      <c r="I51" s="135" t="s">
        <v>398</v>
      </c>
      <c r="J51" s="136">
        <v>56735235108</v>
      </c>
      <c r="K51" s="125">
        <v>2586</v>
      </c>
    </row>
    <row r="52" spans="1:11" ht="33.75" customHeight="1">
      <c r="A52" s="23" t="s">
        <v>80</v>
      </c>
      <c r="B52" s="28" t="s">
        <v>178</v>
      </c>
      <c r="C52" s="125">
        <v>2066</v>
      </c>
      <c r="D52" s="125">
        <f t="shared" si="0"/>
        <v>0</v>
      </c>
      <c r="E52" s="125"/>
      <c r="F52" s="135" t="s">
        <v>399</v>
      </c>
      <c r="G52" s="135" t="s">
        <v>400</v>
      </c>
      <c r="H52" s="135" t="s">
        <v>401</v>
      </c>
      <c r="I52" s="135" t="s">
        <v>402</v>
      </c>
      <c r="J52" s="136" t="s">
        <v>403</v>
      </c>
      <c r="K52" s="125">
        <v>2066</v>
      </c>
    </row>
    <row r="53" spans="1:11" ht="33.75" customHeight="1">
      <c r="A53" s="23" t="s">
        <v>81</v>
      </c>
      <c r="B53" s="28" t="s">
        <v>175</v>
      </c>
      <c r="C53" s="125">
        <v>3129</v>
      </c>
      <c r="D53" s="125">
        <f t="shared" si="0"/>
        <v>0</v>
      </c>
      <c r="E53" s="125"/>
      <c r="F53" s="135" t="s">
        <v>404</v>
      </c>
      <c r="G53" s="135" t="s">
        <v>405</v>
      </c>
      <c r="H53" s="135" t="s">
        <v>406</v>
      </c>
      <c r="I53" s="135" t="s">
        <v>407</v>
      </c>
      <c r="J53" s="136" t="s">
        <v>408</v>
      </c>
      <c r="K53" s="125">
        <v>3129</v>
      </c>
    </row>
    <row r="54" spans="1:11" ht="33.75" customHeight="1">
      <c r="A54" s="23" t="s">
        <v>88</v>
      </c>
      <c r="B54" s="35" t="s">
        <v>210</v>
      </c>
      <c r="C54" s="125">
        <v>947</v>
      </c>
      <c r="D54" s="125">
        <f t="shared" si="0"/>
        <v>0</v>
      </c>
      <c r="E54" s="125"/>
      <c r="F54" s="135" t="s">
        <v>88</v>
      </c>
      <c r="G54" s="135" t="s">
        <v>340</v>
      </c>
      <c r="H54" s="135" t="s">
        <v>409</v>
      </c>
      <c r="I54" s="135" t="s">
        <v>410</v>
      </c>
      <c r="J54" s="136">
        <v>56734036404</v>
      </c>
      <c r="K54" s="125">
        <v>947</v>
      </c>
    </row>
    <row r="55" spans="1:11" ht="33.75" customHeight="1">
      <c r="A55" s="23" t="s">
        <v>82</v>
      </c>
      <c r="B55" s="35" t="s">
        <v>195</v>
      </c>
      <c r="C55" s="125">
        <v>1559</v>
      </c>
      <c r="D55" s="125">
        <f t="shared" si="0"/>
        <v>0</v>
      </c>
      <c r="E55" s="125"/>
      <c r="F55" s="135" t="s">
        <v>411</v>
      </c>
      <c r="G55" s="135" t="s">
        <v>412</v>
      </c>
      <c r="H55" s="135" t="s">
        <v>413</v>
      </c>
      <c r="I55" s="135" t="s">
        <v>414</v>
      </c>
      <c r="J55" s="136" t="s">
        <v>415</v>
      </c>
      <c r="K55" s="125">
        <v>1559</v>
      </c>
    </row>
    <row r="56" spans="1:11" ht="33.75" customHeight="1">
      <c r="A56" s="23" t="s">
        <v>84</v>
      </c>
      <c r="B56" s="79" t="s">
        <v>188</v>
      </c>
      <c r="C56" s="125">
        <v>5343</v>
      </c>
      <c r="D56" s="125">
        <f t="shared" si="0"/>
        <v>0</v>
      </c>
      <c r="E56" s="125"/>
      <c r="F56" s="135" t="s">
        <v>416</v>
      </c>
      <c r="G56" s="135" t="s">
        <v>379</v>
      </c>
      <c r="H56" s="135" t="s">
        <v>417</v>
      </c>
      <c r="I56" s="135" t="s">
        <v>418</v>
      </c>
      <c r="J56" s="136" t="s">
        <v>419</v>
      </c>
      <c r="K56" s="125">
        <v>5343</v>
      </c>
    </row>
    <row r="57" spans="1:11" ht="33.75" customHeight="1">
      <c r="A57" s="23" t="s">
        <v>87</v>
      </c>
      <c r="B57" s="26" t="s">
        <v>198</v>
      </c>
      <c r="C57" s="125">
        <v>979</v>
      </c>
      <c r="D57" s="125">
        <f t="shared" si="0"/>
        <v>0</v>
      </c>
      <c r="E57" s="125"/>
      <c r="F57" s="135" t="s">
        <v>87</v>
      </c>
      <c r="G57" s="135" t="s">
        <v>373</v>
      </c>
      <c r="H57" s="135" t="s">
        <v>379</v>
      </c>
      <c r="I57" s="135" t="s">
        <v>420</v>
      </c>
      <c r="J57" s="136">
        <v>56734915020</v>
      </c>
      <c r="K57" s="125">
        <v>979</v>
      </c>
    </row>
    <row r="58" spans="1:11" ht="33.75" customHeight="1">
      <c r="A58" s="23" t="s">
        <v>83</v>
      </c>
      <c r="B58" s="35" t="s">
        <v>158</v>
      </c>
      <c r="C58" s="125">
        <v>3028</v>
      </c>
      <c r="D58" s="125">
        <f t="shared" si="0"/>
        <v>0</v>
      </c>
      <c r="E58" s="125"/>
      <c r="F58" s="135" t="s">
        <v>83</v>
      </c>
      <c r="G58" s="135" t="s">
        <v>400</v>
      </c>
      <c r="H58" s="135" t="s">
        <v>225</v>
      </c>
      <c r="I58" s="135" t="s">
        <v>420</v>
      </c>
      <c r="J58" s="136">
        <v>56733688677</v>
      </c>
      <c r="K58" s="125">
        <v>3028</v>
      </c>
    </row>
    <row r="59" spans="1:11" ht="33.75" customHeight="1">
      <c r="A59" s="140" t="s">
        <v>90</v>
      </c>
      <c r="B59" s="141" t="s">
        <v>91</v>
      </c>
      <c r="C59" s="142">
        <v>6639</v>
      </c>
      <c r="D59" s="142"/>
      <c r="E59" s="142"/>
      <c r="F59" s="143" t="s">
        <v>500</v>
      </c>
      <c r="G59" s="143"/>
      <c r="H59" s="143"/>
      <c r="I59" s="143"/>
      <c r="J59" s="144"/>
      <c r="K59" s="142"/>
    </row>
    <row r="60" spans="1:11" ht="33.75" customHeight="1">
      <c r="A60" s="23" t="s">
        <v>93</v>
      </c>
      <c r="B60" s="82" t="s">
        <v>92</v>
      </c>
      <c r="C60" s="125">
        <v>2375</v>
      </c>
      <c r="D60" s="125">
        <f t="shared" si="0"/>
        <v>0</v>
      </c>
      <c r="E60" s="125"/>
      <c r="F60" s="135" t="s">
        <v>93</v>
      </c>
      <c r="G60" s="135" t="s">
        <v>421</v>
      </c>
      <c r="H60" s="135" t="s">
        <v>400</v>
      </c>
      <c r="I60" s="135" t="s">
        <v>422</v>
      </c>
      <c r="J60" s="136">
        <v>56731782920</v>
      </c>
      <c r="K60" s="125">
        <v>2375</v>
      </c>
    </row>
    <row r="61" spans="1:11" ht="33.75" customHeight="1">
      <c r="A61" s="23" t="s">
        <v>95</v>
      </c>
      <c r="B61" s="35" t="s">
        <v>94</v>
      </c>
      <c r="C61" s="125">
        <v>3076</v>
      </c>
      <c r="D61" s="125">
        <f t="shared" si="0"/>
        <v>0</v>
      </c>
      <c r="E61" s="125"/>
      <c r="F61" s="135" t="s">
        <v>95</v>
      </c>
      <c r="G61" s="135" t="s">
        <v>423</v>
      </c>
      <c r="H61" s="135" t="s">
        <v>424</v>
      </c>
      <c r="I61" s="135" t="s">
        <v>425</v>
      </c>
      <c r="J61" s="136">
        <v>56731783468</v>
      </c>
      <c r="K61" s="125">
        <v>3076</v>
      </c>
    </row>
    <row r="62" spans="1:11" ht="33.75" customHeight="1">
      <c r="A62" s="23" t="s">
        <v>96</v>
      </c>
      <c r="B62" s="35" t="s">
        <v>97</v>
      </c>
      <c r="C62" s="125">
        <v>2465</v>
      </c>
      <c r="D62" s="125">
        <f t="shared" si="0"/>
        <v>0</v>
      </c>
      <c r="E62" s="125"/>
      <c r="F62" s="135" t="s">
        <v>96</v>
      </c>
      <c r="G62" s="135" t="s">
        <v>426</v>
      </c>
      <c r="H62" s="135" t="s">
        <v>427</v>
      </c>
      <c r="I62" s="135" t="s">
        <v>428</v>
      </c>
      <c r="J62" s="136">
        <v>56731785668</v>
      </c>
      <c r="K62" s="125">
        <v>2465</v>
      </c>
    </row>
    <row r="63" spans="1:11" ht="33.75" customHeight="1">
      <c r="A63" s="23" t="s">
        <v>98</v>
      </c>
      <c r="B63" s="35" t="s">
        <v>99</v>
      </c>
      <c r="C63" s="125">
        <v>2375</v>
      </c>
      <c r="D63" s="125">
        <f t="shared" si="0"/>
        <v>0</v>
      </c>
      <c r="E63" s="125"/>
      <c r="F63" s="135" t="s">
        <v>98</v>
      </c>
      <c r="G63" s="135" t="s">
        <v>429</v>
      </c>
      <c r="H63" s="135" t="s">
        <v>430</v>
      </c>
      <c r="I63" s="135" t="s">
        <v>407</v>
      </c>
      <c r="J63" s="136">
        <v>56731782951</v>
      </c>
      <c r="K63" s="125">
        <v>2375</v>
      </c>
    </row>
    <row r="64" spans="1:11" ht="33.75" customHeight="1">
      <c r="A64" s="23" t="s">
        <v>100</v>
      </c>
      <c r="B64" s="35" t="s">
        <v>101</v>
      </c>
      <c r="C64" s="125">
        <v>1045</v>
      </c>
      <c r="D64" s="125">
        <f t="shared" si="0"/>
        <v>0</v>
      </c>
      <c r="E64" s="125"/>
      <c r="F64" s="135" t="s">
        <v>100</v>
      </c>
      <c r="G64" s="135" t="s">
        <v>431</v>
      </c>
      <c r="H64" s="135" t="s">
        <v>244</v>
      </c>
      <c r="I64" s="135" t="s">
        <v>432</v>
      </c>
      <c r="J64" s="136" t="s">
        <v>433</v>
      </c>
      <c r="K64" s="125">
        <v>1045</v>
      </c>
    </row>
    <row r="65" spans="1:11" ht="33.75" customHeight="1">
      <c r="A65" s="23" t="s">
        <v>105</v>
      </c>
      <c r="B65" s="35" t="s">
        <v>106</v>
      </c>
      <c r="C65" s="125">
        <v>4215</v>
      </c>
      <c r="D65" s="125">
        <f t="shared" si="0"/>
        <v>0</v>
      </c>
      <c r="E65" s="125"/>
      <c r="F65" s="135" t="s">
        <v>105</v>
      </c>
      <c r="G65" s="135" t="s">
        <v>434</v>
      </c>
      <c r="H65" s="135" t="s">
        <v>435</v>
      </c>
      <c r="I65" s="135" t="s">
        <v>436</v>
      </c>
      <c r="J65" s="136">
        <v>56731815890</v>
      </c>
      <c r="K65" s="125">
        <v>4215</v>
      </c>
    </row>
    <row r="66" spans="1:11" ht="33.75" customHeight="1">
      <c r="A66" s="23" t="s">
        <v>109</v>
      </c>
      <c r="B66" s="112" t="s">
        <v>108</v>
      </c>
      <c r="C66" s="125">
        <v>3255</v>
      </c>
      <c r="D66" s="125">
        <f t="shared" si="0"/>
        <v>0</v>
      </c>
      <c r="E66" s="125"/>
      <c r="F66" s="135" t="s">
        <v>109</v>
      </c>
      <c r="G66" s="135" t="s">
        <v>437</v>
      </c>
      <c r="H66" s="135" t="s">
        <v>379</v>
      </c>
      <c r="I66" s="135" t="s">
        <v>438</v>
      </c>
      <c r="J66" s="136">
        <v>56731782809</v>
      </c>
      <c r="K66" s="125">
        <v>3255</v>
      </c>
    </row>
    <row r="67" spans="1:11" ht="33.75" customHeight="1">
      <c r="A67" s="23" t="s">
        <v>110</v>
      </c>
      <c r="B67" s="112" t="s">
        <v>112</v>
      </c>
      <c r="C67" s="125">
        <v>4710</v>
      </c>
      <c r="D67" s="125">
        <f aca="true" t="shared" si="1" ref="D67:D92">C67-K67</f>
        <v>0</v>
      </c>
      <c r="E67" s="125"/>
      <c r="F67" s="135" t="s">
        <v>110</v>
      </c>
      <c r="G67" s="135" t="s">
        <v>439</v>
      </c>
      <c r="H67" s="135" t="s">
        <v>440</v>
      </c>
      <c r="I67" s="135" t="s">
        <v>407</v>
      </c>
      <c r="J67" s="136">
        <v>56731783394</v>
      </c>
      <c r="K67" s="125">
        <v>4710</v>
      </c>
    </row>
    <row r="68" spans="1:11" ht="33.75" customHeight="1">
      <c r="A68" s="23" t="s">
        <v>111</v>
      </c>
      <c r="B68" s="35" t="s">
        <v>113</v>
      </c>
      <c r="C68" s="125">
        <v>2375</v>
      </c>
      <c r="D68" s="125">
        <f t="shared" si="1"/>
        <v>0</v>
      </c>
      <c r="E68" s="125"/>
      <c r="F68" s="135" t="s">
        <v>111</v>
      </c>
      <c r="G68" s="135" t="s">
        <v>441</v>
      </c>
      <c r="H68" s="135" t="s">
        <v>442</v>
      </c>
      <c r="I68" s="135" t="s">
        <v>443</v>
      </c>
      <c r="J68" s="136">
        <v>56731782979</v>
      </c>
      <c r="K68" s="125">
        <v>2375</v>
      </c>
    </row>
    <row r="69" spans="1:11" ht="34.5" customHeight="1">
      <c r="A69" s="109" t="s">
        <v>114</v>
      </c>
      <c r="B69" s="109" t="s">
        <v>115</v>
      </c>
      <c r="C69" s="125">
        <v>3380</v>
      </c>
      <c r="D69" s="125">
        <f t="shared" si="1"/>
        <v>0</v>
      </c>
      <c r="E69" s="125"/>
      <c r="F69" s="135" t="s">
        <v>114</v>
      </c>
      <c r="G69" s="135" t="s">
        <v>444</v>
      </c>
      <c r="H69" s="135" t="s">
        <v>445</v>
      </c>
      <c r="I69" s="135" t="s">
        <v>380</v>
      </c>
      <c r="J69" s="136">
        <v>56731785594</v>
      </c>
      <c r="K69" s="125">
        <v>3380</v>
      </c>
    </row>
    <row r="70" spans="1:11" ht="33.75" customHeight="1">
      <c r="A70" s="109" t="s">
        <v>120</v>
      </c>
      <c r="B70" s="109" t="s">
        <v>119</v>
      </c>
      <c r="C70" s="125">
        <v>2595</v>
      </c>
      <c r="D70" s="125">
        <f t="shared" si="1"/>
        <v>0</v>
      </c>
      <c r="E70" s="125"/>
      <c r="F70" s="135" t="s">
        <v>120</v>
      </c>
      <c r="G70" s="135" t="s">
        <v>446</v>
      </c>
      <c r="H70" s="135" t="s">
        <v>447</v>
      </c>
      <c r="I70" s="135" t="s">
        <v>448</v>
      </c>
      <c r="J70" s="136" t="s">
        <v>449</v>
      </c>
      <c r="K70" s="125">
        <v>2595</v>
      </c>
    </row>
    <row r="71" spans="1:11" ht="33.75" customHeight="1">
      <c r="A71" s="109" t="s">
        <v>121</v>
      </c>
      <c r="B71" s="109" t="s">
        <v>122</v>
      </c>
      <c r="C71" s="125">
        <v>5764</v>
      </c>
      <c r="D71" s="125">
        <f t="shared" si="1"/>
        <v>0</v>
      </c>
      <c r="E71" s="125"/>
      <c r="F71" s="135" t="s">
        <v>121</v>
      </c>
      <c r="G71" s="135" t="s">
        <v>450</v>
      </c>
      <c r="H71" s="135" t="s">
        <v>451</v>
      </c>
      <c r="I71" s="135" t="s">
        <v>452</v>
      </c>
      <c r="J71" s="136">
        <v>56731784139</v>
      </c>
      <c r="K71" s="125">
        <v>5764</v>
      </c>
    </row>
    <row r="72" spans="1:11" ht="33.75" customHeight="1">
      <c r="A72" s="109" t="s">
        <v>123</v>
      </c>
      <c r="B72" s="109" t="s">
        <v>127</v>
      </c>
      <c r="C72" s="125">
        <v>3605</v>
      </c>
      <c r="D72" s="125">
        <f t="shared" si="1"/>
        <v>0</v>
      </c>
      <c r="E72" s="125"/>
      <c r="F72" s="135" t="s">
        <v>123</v>
      </c>
      <c r="G72" s="135" t="s">
        <v>294</v>
      </c>
      <c r="H72" s="135" t="s">
        <v>453</v>
      </c>
      <c r="I72" s="135" t="s">
        <v>454</v>
      </c>
      <c r="J72" s="136">
        <v>56773216569</v>
      </c>
      <c r="K72" s="125">
        <v>3605</v>
      </c>
    </row>
    <row r="73" spans="1:11" ht="33.75" customHeight="1">
      <c r="A73" s="109" t="s">
        <v>124</v>
      </c>
      <c r="B73" s="109" t="s">
        <v>128</v>
      </c>
      <c r="C73" s="125">
        <v>1064</v>
      </c>
      <c r="D73" s="125">
        <f t="shared" si="1"/>
        <v>0</v>
      </c>
      <c r="E73" s="125"/>
      <c r="F73" s="135" t="s">
        <v>124</v>
      </c>
      <c r="G73" s="135" t="s">
        <v>400</v>
      </c>
      <c r="H73" s="135" t="s">
        <v>378</v>
      </c>
      <c r="I73" s="135" t="s">
        <v>455</v>
      </c>
      <c r="J73" s="136">
        <v>56774408228</v>
      </c>
      <c r="K73" s="125">
        <v>1064</v>
      </c>
    </row>
    <row r="74" spans="1:11" ht="33.75" customHeight="1">
      <c r="A74" s="109" t="s">
        <v>125</v>
      </c>
      <c r="B74" s="109" t="s">
        <v>129</v>
      </c>
      <c r="C74" s="125">
        <v>2563</v>
      </c>
      <c r="D74" s="125">
        <f t="shared" si="1"/>
        <v>0</v>
      </c>
      <c r="E74" s="125"/>
      <c r="F74" s="135" t="s">
        <v>125</v>
      </c>
      <c r="G74" s="135" t="s">
        <v>421</v>
      </c>
      <c r="H74" s="135" t="s">
        <v>451</v>
      </c>
      <c r="I74" s="135" t="s">
        <v>456</v>
      </c>
      <c r="J74" s="136">
        <v>56774370707</v>
      </c>
      <c r="K74" s="125">
        <v>2563</v>
      </c>
    </row>
    <row r="75" spans="1:11" ht="33.75" customHeight="1">
      <c r="A75" s="109" t="s">
        <v>126</v>
      </c>
      <c r="B75" s="109" t="s">
        <v>130</v>
      </c>
      <c r="C75" s="125">
        <v>1315</v>
      </c>
      <c r="D75" s="125">
        <f t="shared" si="1"/>
        <v>0</v>
      </c>
      <c r="E75" s="125"/>
      <c r="F75" s="135" t="s">
        <v>126</v>
      </c>
      <c r="G75" s="135" t="s">
        <v>457</v>
      </c>
      <c r="H75" s="135" t="s">
        <v>458</v>
      </c>
      <c r="I75" s="135" t="s">
        <v>459</v>
      </c>
      <c r="J75" s="136">
        <v>56774370710</v>
      </c>
      <c r="K75" s="125">
        <v>1315</v>
      </c>
    </row>
    <row r="76" spans="1:11" ht="33.75" customHeight="1">
      <c r="A76" s="109" t="s">
        <v>131</v>
      </c>
      <c r="B76" s="109" t="s">
        <v>144</v>
      </c>
      <c r="C76" s="125">
        <v>6394</v>
      </c>
      <c r="D76" s="125">
        <f t="shared" si="1"/>
        <v>0</v>
      </c>
      <c r="E76" s="125"/>
      <c r="F76" s="135" t="s">
        <v>131</v>
      </c>
      <c r="G76" s="135" t="s">
        <v>272</v>
      </c>
      <c r="H76" s="135" t="s">
        <v>460</v>
      </c>
      <c r="I76" s="135" t="s">
        <v>461</v>
      </c>
      <c r="J76" s="136" t="s">
        <v>462</v>
      </c>
      <c r="K76" s="125">
        <v>6394</v>
      </c>
    </row>
    <row r="77" spans="1:11" ht="33.75" customHeight="1">
      <c r="A77" s="109" t="s">
        <v>132</v>
      </c>
      <c r="B77" s="109" t="s">
        <v>145</v>
      </c>
      <c r="C77" s="125">
        <v>2139</v>
      </c>
      <c r="D77" s="125">
        <f t="shared" si="1"/>
        <v>0</v>
      </c>
      <c r="E77" s="125"/>
      <c r="F77" s="135" t="s">
        <v>132</v>
      </c>
      <c r="G77" s="135" t="s">
        <v>463</v>
      </c>
      <c r="H77" s="135" t="s">
        <v>464</v>
      </c>
      <c r="I77" s="135" t="s">
        <v>385</v>
      </c>
      <c r="J77" s="136" t="s">
        <v>465</v>
      </c>
      <c r="K77" s="125">
        <v>2139</v>
      </c>
    </row>
    <row r="78" spans="1:11" ht="33.75" customHeight="1">
      <c r="A78" s="109" t="s">
        <v>133</v>
      </c>
      <c r="B78" s="109" t="s">
        <v>146</v>
      </c>
      <c r="C78" s="125">
        <v>3258</v>
      </c>
      <c r="D78" s="125">
        <f t="shared" si="1"/>
        <v>0</v>
      </c>
      <c r="E78" s="125"/>
      <c r="F78" s="135" t="s">
        <v>133</v>
      </c>
      <c r="G78" s="135" t="s">
        <v>272</v>
      </c>
      <c r="H78" s="135" t="s">
        <v>412</v>
      </c>
      <c r="I78" s="135" t="s">
        <v>466</v>
      </c>
      <c r="J78" s="136" t="s">
        <v>467</v>
      </c>
      <c r="K78" s="125">
        <v>3258</v>
      </c>
    </row>
    <row r="79" spans="1:11" ht="33.75" customHeight="1">
      <c r="A79" s="109" t="s">
        <v>134</v>
      </c>
      <c r="B79" s="109" t="s">
        <v>147</v>
      </c>
      <c r="C79" s="125">
        <v>2051</v>
      </c>
      <c r="D79" s="125">
        <f t="shared" si="1"/>
        <v>0</v>
      </c>
      <c r="E79" s="125"/>
      <c r="F79" s="135" t="s">
        <v>134</v>
      </c>
      <c r="G79" s="135" t="s">
        <v>468</v>
      </c>
      <c r="H79" s="135" t="s">
        <v>469</v>
      </c>
      <c r="I79" s="135" t="s">
        <v>314</v>
      </c>
      <c r="J79" s="136" t="s">
        <v>470</v>
      </c>
      <c r="K79" s="125">
        <v>2051</v>
      </c>
    </row>
    <row r="80" spans="1:11" ht="33.75" customHeight="1">
      <c r="A80" s="145" t="s">
        <v>135</v>
      </c>
      <c r="B80" s="145" t="s">
        <v>148</v>
      </c>
      <c r="C80" s="142">
        <v>4704</v>
      </c>
      <c r="D80" s="142"/>
      <c r="E80" s="142"/>
      <c r="F80" s="143" t="s">
        <v>501</v>
      </c>
      <c r="G80" s="143"/>
      <c r="H80" s="143"/>
      <c r="I80" s="143"/>
      <c r="J80" s="144"/>
      <c r="K80" s="142"/>
    </row>
    <row r="81" spans="1:11" ht="36.75" customHeight="1">
      <c r="A81" s="109" t="s">
        <v>136</v>
      </c>
      <c r="B81" s="109" t="s">
        <v>149</v>
      </c>
      <c r="C81" s="125">
        <v>2833</v>
      </c>
      <c r="D81" s="125">
        <f t="shared" si="1"/>
        <v>0</v>
      </c>
      <c r="E81" s="125"/>
      <c r="F81" s="135" t="s">
        <v>136</v>
      </c>
      <c r="G81" s="135" t="s">
        <v>471</v>
      </c>
      <c r="H81" s="135" t="s">
        <v>412</v>
      </c>
      <c r="I81" s="135" t="s">
        <v>398</v>
      </c>
      <c r="J81" s="136" t="s">
        <v>472</v>
      </c>
      <c r="K81" s="125">
        <v>2833</v>
      </c>
    </row>
    <row r="82" spans="1:11" ht="34.5" customHeight="1">
      <c r="A82" s="109" t="s">
        <v>137</v>
      </c>
      <c r="B82" s="109" t="s">
        <v>150</v>
      </c>
      <c r="C82" s="125">
        <v>2822</v>
      </c>
      <c r="D82" s="125">
        <f t="shared" si="1"/>
        <v>0</v>
      </c>
      <c r="E82" s="125"/>
      <c r="F82" s="135" t="s">
        <v>137</v>
      </c>
      <c r="G82" s="135" t="s">
        <v>473</v>
      </c>
      <c r="H82" s="135" t="s">
        <v>265</v>
      </c>
      <c r="I82" s="135" t="s">
        <v>337</v>
      </c>
      <c r="J82" s="136" t="s">
        <v>474</v>
      </c>
      <c r="K82" s="125">
        <v>2822</v>
      </c>
    </row>
    <row r="83" spans="1:11" ht="35.25" customHeight="1">
      <c r="A83" s="109" t="s">
        <v>138</v>
      </c>
      <c r="B83" s="109" t="s">
        <v>151</v>
      </c>
      <c r="C83" s="125">
        <v>5728</v>
      </c>
      <c r="D83" s="125">
        <f t="shared" si="1"/>
        <v>0</v>
      </c>
      <c r="E83" s="125"/>
      <c r="F83" s="135" t="s">
        <v>138</v>
      </c>
      <c r="G83" s="135" t="s">
        <v>236</v>
      </c>
      <c r="H83" s="135" t="s">
        <v>269</v>
      </c>
      <c r="I83" s="135" t="s">
        <v>475</v>
      </c>
      <c r="J83" s="136" t="s">
        <v>476</v>
      </c>
      <c r="K83" s="125">
        <v>5728</v>
      </c>
    </row>
    <row r="84" spans="1:11" ht="33" customHeight="1">
      <c r="A84" s="109" t="s">
        <v>139</v>
      </c>
      <c r="B84" s="109" t="s">
        <v>152</v>
      </c>
      <c r="C84" s="125">
        <v>3418</v>
      </c>
      <c r="D84" s="125">
        <f t="shared" si="1"/>
        <v>0</v>
      </c>
      <c r="E84" s="125"/>
      <c r="F84" s="135" t="s">
        <v>139</v>
      </c>
      <c r="G84" s="135" t="s">
        <v>477</v>
      </c>
      <c r="H84" s="135" t="s">
        <v>478</v>
      </c>
      <c r="I84" s="135" t="s">
        <v>479</v>
      </c>
      <c r="J84" s="136" t="s">
        <v>480</v>
      </c>
      <c r="K84" s="125">
        <v>3418</v>
      </c>
    </row>
    <row r="85" spans="1:11" ht="36" customHeight="1">
      <c r="A85" s="109" t="s">
        <v>140</v>
      </c>
      <c r="B85" s="109" t="s">
        <v>153</v>
      </c>
      <c r="C85" s="125">
        <v>2051</v>
      </c>
      <c r="D85" s="125">
        <f t="shared" si="1"/>
        <v>0</v>
      </c>
      <c r="E85" s="125"/>
      <c r="F85" s="135" t="s">
        <v>140</v>
      </c>
      <c r="G85" s="135" t="s">
        <v>417</v>
      </c>
      <c r="H85" s="135" t="s">
        <v>481</v>
      </c>
      <c r="I85" s="135" t="s">
        <v>348</v>
      </c>
      <c r="J85" s="136" t="s">
        <v>482</v>
      </c>
      <c r="K85" s="125">
        <v>2051</v>
      </c>
    </row>
    <row r="86" spans="1:11" ht="36" customHeight="1">
      <c r="A86" s="109" t="s">
        <v>141</v>
      </c>
      <c r="B86" s="109" t="s">
        <v>154</v>
      </c>
      <c r="C86" s="125">
        <v>2714</v>
      </c>
      <c r="D86" s="125">
        <f t="shared" si="1"/>
        <v>0</v>
      </c>
      <c r="E86" s="125"/>
      <c r="F86" s="135" t="s">
        <v>141</v>
      </c>
      <c r="G86" s="135" t="s">
        <v>483</v>
      </c>
      <c r="H86" s="135" t="s">
        <v>244</v>
      </c>
      <c r="I86" s="135" t="s">
        <v>418</v>
      </c>
      <c r="J86" s="136" t="s">
        <v>484</v>
      </c>
      <c r="K86" s="125">
        <v>2714</v>
      </c>
    </row>
    <row r="87" spans="1:11" ht="31.5" customHeight="1">
      <c r="A87" s="109" t="s">
        <v>142</v>
      </c>
      <c r="B87" s="109" t="s">
        <v>155</v>
      </c>
      <c r="C87" s="125">
        <v>6513</v>
      </c>
      <c r="D87" s="125">
        <f t="shared" si="1"/>
        <v>0</v>
      </c>
      <c r="E87" s="125"/>
      <c r="F87" s="135" t="s">
        <v>142</v>
      </c>
      <c r="G87" s="135" t="s">
        <v>417</v>
      </c>
      <c r="H87" s="135" t="s">
        <v>445</v>
      </c>
      <c r="I87" s="135" t="s">
        <v>485</v>
      </c>
      <c r="J87" s="136" t="s">
        <v>486</v>
      </c>
      <c r="K87" s="125">
        <v>6513</v>
      </c>
    </row>
    <row r="88" spans="1:11" ht="39.75" customHeight="1">
      <c r="A88" s="109" t="s">
        <v>143</v>
      </c>
      <c r="B88" s="109" t="s">
        <v>156</v>
      </c>
      <c r="C88" s="125">
        <v>2399</v>
      </c>
      <c r="D88" s="125">
        <f t="shared" si="1"/>
        <v>0</v>
      </c>
      <c r="E88" s="125"/>
      <c r="F88" s="135" t="s">
        <v>143</v>
      </c>
      <c r="G88" s="135" t="s">
        <v>427</v>
      </c>
      <c r="H88" s="135" t="s">
        <v>405</v>
      </c>
      <c r="I88" s="135" t="s">
        <v>333</v>
      </c>
      <c r="J88" s="136">
        <v>56731782584</v>
      </c>
      <c r="K88" s="125">
        <v>2399</v>
      </c>
    </row>
    <row r="89" spans="1:11" ht="39.75" customHeight="1">
      <c r="A89" s="109" t="s">
        <v>215</v>
      </c>
      <c r="B89" s="109" t="s">
        <v>216</v>
      </c>
      <c r="C89" s="125">
        <v>4379</v>
      </c>
      <c r="D89" s="125">
        <f t="shared" si="1"/>
        <v>0</v>
      </c>
      <c r="E89" s="125"/>
      <c r="F89" s="135" t="s">
        <v>215</v>
      </c>
      <c r="G89" s="137" t="s">
        <v>487</v>
      </c>
      <c r="H89" s="137" t="s">
        <v>383</v>
      </c>
      <c r="I89" s="137" t="s">
        <v>488</v>
      </c>
      <c r="J89" s="138">
        <v>56731785333</v>
      </c>
      <c r="K89" s="125">
        <v>4379</v>
      </c>
    </row>
    <row r="90" spans="1:11" ht="39.75" customHeight="1">
      <c r="A90" s="109" t="s">
        <v>217</v>
      </c>
      <c r="B90" s="109" t="s">
        <v>218</v>
      </c>
      <c r="C90" s="125">
        <v>2743</v>
      </c>
      <c r="D90" s="125">
        <f t="shared" si="1"/>
        <v>0</v>
      </c>
      <c r="E90" s="125"/>
      <c r="F90" s="135" t="s">
        <v>217</v>
      </c>
      <c r="G90" s="137" t="s">
        <v>489</v>
      </c>
      <c r="H90" s="137" t="s">
        <v>490</v>
      </c>
      <c r="I90" s="137" t="s">
        <v>491</v>
      </c>
      <c r="J90" s="138">
        <v>56731782493</v>
      </c>
      <c r="K90" s="134">
        <v>2743</v>
      </c>
    </row>
    <row r="91" spans="1:11" ht="39.75" customHeight="1">
      <c r="A91" s="109" t="s">
        <v>219</v>
      </c>
      <c r="B91" s="109" t="s">
        <v>221</v>
      </c>
      <c r="C91" s="125">
        <v>1153</v>
      </c>
      <c r="D91" s="125">
        <f t="shared" si="1"/>
        <v>0</v>
      </c>
      <c r="E91" s="125"/>
      <c r="F91" s="135" t="s">
        <v>219</v>
      </c>
      <c r="G91" s="137" t="s">
        <v>492</v>
      </c>
      <c r="H91" s="137" t="s">
        <v>309</v>
      </c>
      <c r="I91" s="137" t="s">
        <v>493</v>
      </c>
      <c r="J91" s="139" t="s">
        <v>494</v>
      </c>
      <c r="K91" s="134">
        <v>1153</v>
      </c>
    </row>
    <row r="92" spans="1:11" ht="39.75" customHeight="1">
      <c r="A92" s="109" t="s">
        <v>220</v>
      </c>
      <c r="B92" s="109" t="s">
        <v>222</v>
      </c>
      <c r="C92" s="125">
        <v>2672</v>
      </c>
      <c r="D92" s="125">
        <f t="shared" si="1"/>
        <v>0</v>
      </c>
      <c r="E92" s="125"/>
      <c r="F92" s="135" t="s">
        <v>220</v>
      </c>
      <c r="G92" s="137" t="s">
        <v>373</v>
      </c>
      <c r="H92" s="137" t="s">
        <v>495</v>
      </c>
      <c r="I92" s="137" t="s">
        <v>496</v>
      </c>
      <c r="J92" s="139" t="s">
        <v>497</v>
      </c>
      <c r="K92" s="134">
        <v>2672</v>
      </c>
    </row>
    <row r="96" spans="3:11" ht="12">
      <c r="C96" s="125">
        <f>SUM(C2:C95)</f>
        <v>316150</v>
      </c>
      <c r="D96" s="125">
        <f aca="true" t="shared" si="2" ref="D96:K96">SUM(D2:D95)</f>
        <v>-5343</v>
      </c>
      <c r="E96" s="125">
        <f t="shared" si="2"/>
        <v>0</v>
      </c>
      <c r="F96" s="125">
        <f t="shared" si="2"/>
        <v>0</v>
      </c>
      <c r="G96" s="125">
        <f t="shared" si="2"/>
        <v>0</v>
      </c>
      <c r="H96" s="125">
        <f t="shared" si="2"/>
        <v>0</v>
      </c>
      <c r="I96" s="125">
        <f t="shared" si="2"/>
        <v>0</v>
      </c>
      <c r="J96" s="125">
        <f t="shared" si="2"/>
        <v>3687807628172</v>
      </c>
      <c r="K96" s="125">
        <f t="shared" si="2"/>
        <v>310150</v>
      </c>
    </row>
    <row r="99" ht="12">
      <c r="K99">
        <v>6639</v>
      </c>
    </row>
    <row r="100" ht="12">
      <c r="K100">
        <v>4704</v>
      </c>
    </row>
    <row r="103" ht="12">
      <c r="K103" s="125">
        <f>SUM(K96:K102)</f>
        <v>321493</v>
      </c>
    </row>
  </sheetData>
  <sheetProtection selectLockedCells="1" selectUnlockedCells="1"/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D104" sqref="D104"/>
    </sheetView>
  </sheetViews>
  <sheetFormatPr defaultColWidth="11.421875" defaultRowHeight="12.75"/>
  <cols>
    <col min="1" max="1" width="3.8515625" style="0" customWidth="1"/>
    <col min="2" max="2" width="26.140625" style="0" customWidth="1"/>
    <col min="3" max="3" width="12.28125" style="0" bestFit="1" customWidth="1"/>
    <col min="4" max="4" width="14.140625" style="0" customWidth="1"/>
    <col min="5" max="5" width="12.421875" style="0" customWidth="1"/>
  </cols>
  <sheetData>
    <row r="1" spans="1:2" ht="13.5" customHeight="1">
      <c r="A1" s="3"/>
      <c r="B1" s="3"/>
    </row>
    <row r="2" spans="1:2" ht="15.75" customHeight="1">
      <c r="A2" s="3"/>
      <c r="B2" s="3"/>
    </row>
    <row r="3" spans="1:2" ht="17.25" customHeight="1">
      <c r="A3" s="3"/>
      <c r="B3" s="3"/>
    </row>
    <row r="4" spans="1:2" ht="17.25" customHeight="1">
      <c r="A4" s="5"/>
      <c r="B4" s="6" t="s">
        <v>116</v>
      </c>
    </row>
    <row r="5" spans="1:2" ht="15.75" customHeight="1" thickBot="1">
      <c r="A5" s="5"/>
      <c r="B5" s="12"/>
    </row>
    <row r="6" spans="1:4" ht="15" customHeight="1" thickBot="1">
      <c r="A6" s="146" t="s">
        <v>32</v>
      </c>
      <c r="B6" s="148" t="s">
        <v>5</v>
      </c>
      <c r="C6" t="s">
        <v>11</v>
      </c>
      <c r="D6" t="s">
        <v>498</v>
      </c>
    </row>
    <row r="7" spans="1:2" ht="12" customHeight="1" thickBot="1">
      <c r="A7" s="147"/>
      <c r="B7" s="149"/>
    </row>
    <row r="8" spans="1:2" ht="12.75" customHeight="1">
      <c r="A8" s="5"/>
      <c r="B8" s="29" t="s">
        <v>14</v>
      </c>
    </row>
    <row r="9" spans="1:10" ht="38.25" customHeight="1">
      <c r="A9" s="23" t="s">
        <v>33</v>
      </c>
      <c r="B9" s="28" t="s">
        <v>179</v>
      </c>
      <c r="C9" s="125">
        <v>3254</v>
      </c>
      <c r="D9" s="133">
        <f>C9-J9</f>
        <v>0</v>
      </c>
      <c r="E9" s="135" t="s">
        <v>223</v>
      </c>
      <c r="F9" s="135" t="s">
        <v>224</v>
      </c>
      <c r="G9" s="135" t="s">
        <v>225</v>
      </c>
      <c r="H9" s="135" t="s">
        <v>226</v>
      </c>
      <c r="I9" s="136">
        <v>56733036744</v>
      </c>
      <c r="J9" s="125">
        <v>3254</v>
      </c>
    </row>
    <row r="10" spans="1:10" ht="38.25" customHeight="1">
      <c r="A10" s="23" t="s">
        <v>34</v>
      </c>
      <c r="B10" s="35" t="s">
        <v>208</v>
      </c>
      <c r="C10" s="125">
        <v>3273</v>
      </c>
      <c r="D10" s="133">
        <f aca="true" t="shared" si="0" ref="D10:D73">C10-J10</f>
        <v>0</v>
      </c>
      <c r="E10" s="135" t="s">
        <v>227</v>
      </c>
      <c r="F10" s="135" t="s">
        <v>228</v>
      </c>
      <c r="G10" s="135" t="s">
        <v>229</v>
      </c>
      <c r="H10" s="135" t="s">
        <v>230</v>
      </c>
      <c r="I10" s="136">
        <v>56733036758</v>
      </c>
      <c r="J10" s="125">
        <v>3273</v>
      </c>
    </row>
    <row r="11" spans="1:10" ht="38.25" customHeight="1">
      <c r="A11" s="23" t="s">
        <v>36</v>
      </c>
      <c r="B11" s="35" t="s">
        <v>212</v>
      </c>
      <c r="C11" s="125">
        <v>2527</v>
      </c>
      <c r="D11" s="133">
        <f t="shared" si="0"/>
        <v>0</v>
      </c>
      <c r="E11" s="135" t="s">
        <v>231</v>
      </c>
      <c r="F11" s="135" t="s">
        <v>232</v>
      </c>
      <c r="G11" s="135" t="s">
        <v>233</v>
      </c>
      <c r="H11" s="135" t="s">
        <v>234</v>
      </c>
      <c r="I11" s="136">
        <v>56733084836</v>
      </c>
      <c r="J11" s="125">
        <v>2527</v>
      </c>
    </row>
    <row r="12" spans="1:10" ht="38.25" customHeight="1">
      <c r="A12" s="23" t="s">
        <v>35</v>
      </c>
      <c r="B12" s="27" t="s">
        <v>181</v>
      </c>
      <c r="C12" s="125">
        <v>2454</v>
      </c>
      <c r="D12" s="133">
        <f t="shared" si="0"/>
        <v>0</v>
      </c>
      <c r="E12" s="135" t="s">
        <v>235</v>
      </c>
      <c r="F12" s="135" t="s">
        <v>236</v>
      </c>
      <c r="G12" s="135" t="s">
        <v>237</v>
      </c>
      <c r="H12" s="135" t="s">
        <v>234</v>
      </c>
      <c r="I12" s="136">
        <v>56733037051</v>
      </c>
      <c r="J12" s="125">
        <v>2454</v>
      </c>
    </row>
    <row r="13" spans="1:10" ht="38.25" customHeight="1">
      <c r="A13" s="23" t="s">
        <v>37</v>
      </c>
      <c r="B13" s="35" t="s">
        <v>199</v>
      </c>
      <c r="C13" s="125">
        <v>13403</v>
      </c>
      <c r="D13" s="133">
        <f t="shared" si="0"/>
        <v>0</v>
      </c>
      <c r="E13" s="135" t="s">
        <v>238</v>
      </c>
      <c r="F13" s="135" t="s">
        <v>239</v>
      </c>
      <c r="G13" s="135" t="s">
        <v>240</v>
      </c>
      <c r="H13" s="135" t="s">
        <v>241</v>
      </c>
      <c r="I13" s="136">
        <v>56733037108</v>
      </c>
      <c r="J13" s="125">
        <v>13403</v>
      </c>
    </row>
    <row r="14" spans="1:10" ht="38.25" customHeight="1">
      <c r="A14" s="23" t="s">
        <v>38</v>
      </c>
      <c r="B14" s="35" t="s">
        <v>201</v>
      </c>
      <c r="C14" s="125">
        <v>1973</v>
      </c>
      <c r="D14" s="133">
        <f t="shared" si="0"/>
        <v>0</v>
      </c>
      <c r="E14" s="135" t="s">
        <v>242</v>
      </c>
      <c r="F14" s="135" t="s">
        <v>243</v>
      </c>
      <c r="G14" s="135" t="s">
        <v>244</v>
      </c>
      <c r="H14" s="135" t="s">
        <v>245</v>
      </c>
      <c r="I14" s="136">
        <v>56733084884</v>
      </c>
      <c r="J14" s="125">
        <v>1973</v>
      </c>
    </row>
    <row r="15" spans="1:10" ht="38.25" customHeight="1">
      <c r="A15" s="23" t="s">
        <v>40</v>
      </c>
      <c r="B15" s="35" t="s">
        <v>160</v>
      </c>
      <c r="C15" s="125">
        <v>3770</v>
      </c>
      <c r="D15" s="133">
        <f t="shared" si="0"/>
        <v>0</v>
      </c>
      <c r="E15" s="135" t="s">
        <v>246</v>
      </c>
      <c r="F15" s="135" t="s">
        <v>247</v>
      </c>
      <c r="G15" s="135" t="s">
        <v>248</v>
      </c>
      <c r="H15" s="135" t="s">
        <v>249</v>
      </c>
      <c r="I15" s="136">
        <v>56733084898</v>
      </c>
      <c r="J15" s="125">
        <v>3770</v>
      </c>
    </row>
    <row r="16" spans="1:10" ht="38.25" customHeight="1">
      <c r="A16" s="23" t="s">
        <v>39</v>
      </c>
      <c r="B16" s="35" t="s">
        <v>200</v>
      </c>
      <c r="C16" s="125">
        <v>2797</v>
      </c>
      <c r="D16" s="133">
        <f t="shared" si="0"/>
        <v>0</v>
      </c>
      <c r="E16" s="135" t="s">
        <v>250</v>
      </c>
      <c r="F16" s="135" t="s">
        <v>251</v>
      </c>
      <c r="G16" s="135" t="s">
        <v>252</v>
      </c>
      <c r="H16" s="135" t="s">
        <v>253</v>
      </c>
      <c r="I16" s="136">
        <v>56733037111</v>
      </c>
      <c r="J16" s="125">
        <v>2797</v>
      </c>
    </row>
    <row r="17" spans="1:10" ht="38.25" customHeight="1">
      <c r="A17" s="23" t="s">
        <v>41</v>
      </c>
      <c r="B17" s="35" t="s">
        <v>207</v>
      </c>
      <c r="C17" s="125">
        <v>5331</v>
      </c>
      <c r="D17" s="133">
        <f t="shared" si="0"/>
        <v>0</v>
      </c>
      <c r="E17" s="135" t="s">
        <v>254</v>
      </c>
      <c r="F17" s="135" t="s">
        <v>255</v>
      </c>
      <c r="G17" s="135" t="s">
        <v>256</v>
      </c>
      <c r="H17" s="135" t="s">
        <v>257</v>
      </c>
      <c r="I17" s="136">
        <v>56733037125</v>
      </c>
      <c r="J17" s="125">
        <v>5331</v>
      </c>
    </row>
    <row r="18" spans="1:10" ht="38.25" customHeight="1">
      <c r="A18" s="23" t="s">
        <v>42</v>
      </c>
      <c r="B18" s="24" t="s">
        <v>161</v>
      </c>
      <c r="C18" s="125">
        <v>7522</v>
      </c>
      <c r="D18" s="133">
        <f t="shared" si="0"/>
        <v>0</v>
      </c>
      <c r="E18" s="135" t="s">
        <v>258</v>
      </c>
      <c r="F18" s="135" t="s">
        <v>255</v>
      </c>
      <c r="G18" s="135" t="s">
        <v>256</v>
      </c>
      <c r="H18" s="135" t="s">
        <v>259</v>
      </c>
      <c r="I18" s="136">
        <v>56733036761</v>
      </c>
      <c r="J18" s="125">
        <v>7522</v>
      </c>
    </row>
    <row r="19" spans="1:10" ht="38.25" customHeight="1">
      <c r="A19" s="23" t="s">
        <v>43</v>
      </c>
      <c r="B19" s="35" t="s">
        <v>203</v>
      </c>
      <c r="C19" s="125">
        <v>4775</v>
      </c>
      <c r="D19" s="133">
        <f t="shared" si="0"/>
        <v>0</v>
      </c>
      <c r="E19" s="135" t="s">
        <v>260</v>
      </c>
      <c r="F19" s="135" t="s">
        <v>261</v>
      </c>
      <c r="G19" s="135" t="s">
        <v>262</v>
      </c>
      <c r="H19" s="135" t="s">
        <v>263</v>
      </c>
      <c r="I19" s="136">
        <v>56733036775</v>
      </c>
      <c r="J19" s="125">
        <v>4775</v>
      </c>
    </row>
    <row r="20" spans="1:10" ht="38.25" customHeight="1">
      <c r="A20" s="23" t="s">
        <v>44</v>
      </c>
      <c r="B20" s="35" t="s">
        <v>205</v>
      </c>
      <c r="C20" s="125">
        <v>450</v>
      </c>
      <c r="D20" s="133">
        <f t="shared" si="0"/>
        <v>0</v>
      </c>
      <c r="E20" s="135" t="s">
        <v>264</v>
      </c>
      <c r="F20" s="135" t="s">
        <v>228</v>
      </c>
      <c r="G20" s="135" t="s">
        <v>265</v>
      </c>
      <c r="H20" s="135" t="s">
        <v>266</v>
      </c>
      <c r="I20" s="136">
        <v>56733036789</v>
      </c>
      <c r="J20" s="125">
        <v>450</v>
      </c>
    </row>
    <row r="21" spans="1:10" ht="38.25" customHeight="1">
      <c r="A21" s="23" t="s">
        <v>45</v>
      </c>
      <c r="B21" s="35" t="s">
        <v>202</v>
      </c>
      <c r="C21" s="125">
        <v>6672</v>
      </c>
      <c r="D21" s="133">
        <f t="shared" si="0"/>
        <v>0</v>
      </c>
      <c r="E21" s="135" t="s">
        <v>267</v>
      </c>
      <c r="F21" s="135" t="s">
        <v>268</v>
      </c>
      <c r="G21" s="135" t="s">
        <v>269</v>
      </c>
      <c r="H21" s="135" t="s">
        <v>270</v>
      </c>
      <c r="I21" s="136">
        <v>56733036792</v>
      </c>
      <c r="J21" s="125">
        <v>6672</v>
      </c>
    </row>
    <row r="22" spans="1:10" ht="33" customHeight="1">
      <c r="A22" s="23" t="s">
        <v>46</v>
      </c>
      <c r="B22" s="35" t="s">
        <v>213</v>
      </c>
      <c r="C22" s="125">
        <v>2929</v>
      </c>
      <c r="D22" s="133">
        <f t="shared" si="0"/>
        <v>0</v>
      </c>
      <c r="E22" s="135" t="s">
        <v>271</v>
      </c>
      <c r="F22" s="135" t="s">
        <v>272</v>
      </c>
      <c r="G22" s="135" t="s">
        <v>273</v>
      </c>
      <c r="H22" s="135" t="s">
        <v>274</v>
      </c>
      <c r="I22" s="136">
        <v>56733036804</v>
      </c>
      <c r="J22" s="125">
        <v>2929</v>
      </c>
    </row>
    <row r="23" spans="1:10" ht="33" customHeight="1">
      <c r="A23" s="23" t="s">
        <v>47</v>
      </c>
      <c r="B23" s="27" t="s">
        <v>169</v>
      </c>
      <c r="C23" s="125">
        <v>1973</v>
      </c>
      <c r="D23" s="133">
        <f t="shared" si="0"/>
        <v>0</v>
      </c>
      <c r="E23" s="135" t="s">
        <v>275</v>
      </c>
      <c r="F23" s="135" t="s">
        <v>276</v>
      </c>
      <c r="G23" s="135" t="s">
        <v>277</v>
      </c>
      <c r="H23" s="135" t="s">
        <v>278</v>
      </c>
      <c r="I23" s="136">
        <v>56733084822</v>
      </c>
      <c r="J23" s="125">
        <v>1973</v>
      </c>
    </row>
    <row r="24" spans="1:10" ht="33.75" customHeight="1">
      <c r="A24" s="23" t="s">
        <v>48</v>
      </c>
      <c r="B24" s="24" t="s">
        <v>162</v>
      </c>
      <c r="C24" s="125">
        <v>3957</v>
      </c>
      <c r="D24" s="133">
        <f t="shared" si="0"/>
        <v>0</v>
      </c>
      <c r="E24" s="135" t="s">
        <v>279</v>
      </c>
      <c r="F24" s="135" t="s">
        <v>255</v>
      </c>
      <c r="G24" s="135" t="s">
        <v>256</v>
      </c>
      <c r="H24" s="135" t="s">
        <v>280</v>
      </c>
      <c r="I24" s="136">
        <v>56733036821</v>
      </c>
      <c r="J24" s="125">
        <v>3957</v>
      </c>
    </row>
    <row r="25" spans="1:10" ht="33.75" customHeight="1">
      <c r="A25" s="23" t="s">
        <v>49</v>
      </c>
      <c r="B25" s="28" t="s">
        <v>171</v>
      </c>
      <c r="C25" s="125">
        <v>2632</v>
      </c>
      <c r="D25" s="133">
        <f t="shared" si="0"/>
        <v>0</v>
      </c>
      <c r="E25" s="135" t="s">
        <v>281</v>
      </c>
      <c r="F25" s="135" t="s">
        <v>282</v>
      </c>
      <c r="G25" s="135" t="s">
        <v>283</v>
      </c>
      <c r="H25" s="135" t="s">
        <v>284</v>
      </c>
      <c r="I25" s="136">
        <v>56733036835</v>
      </c>
      <c r="J25" s="125">
        <v>2632</v>
      </c>
    </row>
    <row r="26" spans="1:10" ht="33.75" customHeight="1">
      <c r="A26" s="23" t="s">
        <v>50</v>
      </c>
      <c r="B26" s="27" t="s">
        <v>182</v>
      </c>
      <c r="C26" s="125">
        <v>3254</v>
      </c>
      <c r="D26" s="133">
        <f t="shared" si="0"/>
        <v>0</v>
      </c>
      <c r="E26" s="135" t="s">
        <v>285</v>
      </c>
      <c r="F26" s="135" t="s">
        <v>286</v>
      </c>
      <c r="G26" s="135" t="s">
        <v>287</v>
      </c>
      <c r="H26" s="135" t="s">
        <v>288</v>
      </c>
      <c r="I26" s="136">
        <v>56733036849</v>
      </c>
      <c r="J26" s="125">
        <v>3254</v>
      </c>
    </row>
    <row r="27" spans="1:10" ht="33.75" customHeight="1">
      <c r="A27" s="36" t="s">
        <v>51</v>
      </c>
      <c r="B27" s="27" t="s">
        <v>172</v>
      </c>
      <c r="C27" s="125">
        <v>2072</v>
      </c>
      <c r="D27" s="133">
        <f t="shared" si="0"/>
        <v>0</v>
      </c>
      <c r="E27" s="135" t="s">
        <v>289</v>
      </c>
      <c r="F27" s="135" t="s">
        <v>290</v>
      </c>
      <c r="G27" s="135" t="s">
        <v>291</v>
      </c>
      <c r="H27" s="135" t="s">
        <v>292</v>
      </c>
      <c r="I27" s="136">
        <v>56733036897</v>
      </c>
      <c r="J27" s="125">
        <v>2072</v>
      </c>
    </row>
    <row r="28" spans="1:10" ht="33.75" customHeight="1">
      <c r="A28" s="23" t="s">
        <v>52</v>
      </c>
      <c r="B28" s="27" t="s">
        <v>180</v>
      </c>
      <c r="C28" s="125">
        <v>5148</v>
      </c>
      <c r="D28" s="133">
        <f t="shared" si="0"/>
        <v>0</v>
      </c>
      <c r="E28" s="135" t="s">
        <v>293</v>
      </c>
      <c r="F28" s="135" t="s">
        <v>294</v>
      </c>
      <c r="G28" s="135" t="s">
        <v>295</v>
      </c>
      <c r="H28" s="135" t="s">
        <v>296</v>
      </c>
      <c r="I28" s="136">
        <v>56733036909</v>
      </c>
      <c r="J28" s="125">
        <v>5148</v>
      </c>
    </row>
    <row r="29" spans="1:10" ht="33.75" customHeight="1">
      <c r="A29" s="23" t="s">
        <v>53</v>
      </c>
      <c r="B29" s="35" t="s">
        <v>174</v>
      </c>
      <c r="C29" s="125">
        <v>2171</v>
      </c>
      <c r="D29" s="133">
        <f t="shared" si="0"/>
        <v>0</v>
      </c>
      <c r="E29" s="135" t="s">
        <v>297</v>
      </c>
      <c r="F29" s="135" t="s">
        <v>268</v>
      </c>
      <c r="G29" s="135" t="s">
        <v>298</v>
      </c>
      <c r="H29" s="135" t="s">
        <v>299</v>
      </c>
      <c r="I29" s="136">
        <v>56733036912</v>
      </c>
      <c r="J29" s="125">
        <v>2171</v>
      </c>
    </row>
    <row r="30" spans="1:10" ht="33.75" customHeight="1">
      <c r="A30" s="23" t="s">
        <v>54</v>
      </c>
      <c r="B30" s="79" t="s">
        <v>183</v>
      </c>
      <c r="C30" s="125">
        <v>5809</v>
      </c>
      <c r="D30" s="133">
        <f t="shared" si="0"/>
        <v>0</v>
      </c>
      <c r="E30" s="135" t="s">
        <v>300</v>
      </c>
      <c r="F30" s="135" t="s">
        <v>301</v>
      </c>
      <c r="G30" s="135" t="s">
        <v>302</v>
      </c>
      <c r="H30" s="135" t="s">
        <v>303</v>
      </c>
      <c r="I30" s="136">
        <v>56733036926</v>
      </c>
      <c r="J30" s="125">
        <v>5809</v>
      </c>
    </row>
    <row r="31" spans="1:10" ht="33.75" customHeight="1">
      <c r="A31" s="23" t="s">
        <v>55</v>
      </c>
      <c r="B31" s="35" t="s">
        <v>159</v>
      </c>
      <c r="C31" s="125">
        <v>4214</v>
      </c>
      <c r="D31" s="133">
        <f t="shared" si="0"/>
        <v>0</v>
      </c>
      <c r="E31" s="135" t="s">
        <v>304</v>
      </c>
      <c r="F31" s="135" t="s">
        <v>305</v>
      </c>
      <c r="G31" s="135" t="s">
        <v>306</v>
      </c>
      <c r="H31" s="135" t="s">
        <v>307</v>
      </c>
      <c r="I31" s="136">
        <v>56733036943</v>
      </c>
      <c r="J31" s="125">
        <v>4214</v>
      </c>
    </row>
    <row r="32" spans="1:10" ht="33.75" customHeight="1">
      <c r="A32" s="23" t="s">
        <v>56</v>
      </c>
      <c r="B32" s="27" t="s">
        <v>163</v>
      </c>
      <c r="C32" s="125">
        <v>7234</v>
      </c>
      <c r="D32" s="133">
        <f t="shared" si="0"/>
        <v>0</v>
      </c>
      <c r="E32" s="135" t="s">
        <v>308</v>
      </c>
      <c r="F32" s="135" t="s">
        <v>268</v>
      </c>
      <c r="G32" s="135" t="s">
        <v>309</v>
      </c>
      <c r="H32" s="135" t="s">
        <v>310</v>
      </c>
      <c r="I32" s="136">
        <v>56733036957</v>
      </c>
      <c r="J32" s="125">
        <v>7234</v>
      </c>
    </row>
    <row r="33" spans="1:10" ht="33.75" customHeight="1">
      <c r="A33" s="23" t="s">
        <v>57</v>
      </c>
      <c r="B33" s="27" t="s">
        <v>185</v>
      </c>
      <c r="C33" s="125">
        <v>3254</v>
      </c>
      <c r="D33" s="133">
        <f t="shared" si="0"/>
        <v>0</v>
      </c>
      <c r="E33" s="135" t="s">
        <v>311</v>
      </c>
      <c r="F33" s="135" t="s">
        <v>312</v>
      </c>
      <c r="G33" s="135" t="s">
        <v>313</v>
      </c>
      <c r="H33" s="135" t="s">
        <v>314</v>
      </c>
      <c r="I33" s="136">
        <v>56733036960</v>
      </c>
      <c r="J33" s="125">
        <v>3254</v>
      </c>
    </row>
    <row r="34" spans="1:10" ht="30.75" customHeight="1">
      <c r="A34" s="23" t="s">
        <v>59</v>
      </c>
      <c r="B34" s="80" t="s">
        <v>197</v>
      </c>
      <c r="C34" s="125">
        <v>1807</v>
      </c>
      <c r="D34" s="133">
        <f t="shared" si="0"/>
        <v>0</v>
      </c>
      <c r="E34" s="135" t="s">
        <v>315</v>
      </c>
      <c r="F34" s="135" t="s">
        <v>316</v>
      </c>
      <c r="G34" s="135" t="s">
        <v>317</v>
      </c>
      <c r="H34" s="135" t="s">
        <v>318</v>
      </c>
      <c r="I34" s="136">
        <v>56733036974</v>
      </c>
      <c r="J34" s="125">
        <v>1807</v>
      </c>
    </row>
    <row r="35" spans="1:10" ht="30.75" customHeight="1">
      <c r="A35" s="36" t="s">
        <v>60</v>
      </c>
      <c r="B35" s="24" t="s">
        <v>164</v>
      </c>
      <c r="C35" s="125">
        <v>4212</v>
      </c>
      <c r="D35" s="133">
        <f t="shared" si="0"/>
        <v>0</v>
      </c>
      <c r="E35" s="135" t="s">
        <v>319</v>
      </c>
      <c r="F35" s="135" t="s">
        <v>320</v>
      </c>
      <c r="G35" s="135" t="s">
        <v>229</v>
      </c>
      <c r="H35" s="135" t="s">
        <v>321</v>
      </c>
      <c r="I35" s="136">
        <v>56733084853</v>
      </c>
      <c r="J35" s="125">
        <v>4212</v>
      </c>
    </row>
    <row r="36" spans="1:10" ht="30.75" customHeight="1">
      <c r="A36" s="36" t="s">
        <v>61</v>
      </c>
      <c r="B36" s="28" t="s">
        <v>165</v>
      </c>
      <c r="C36" s="125">
        <v>6837</v>
      </c>
      <c r="D36" s="133">
        <f t="shared" si="0"/>
        <v>0</v>
      </c>
      <c r="E36" s="135" t="s">
        <v>322</v>
      </c>
      <c r="F36" s="135" t="s">
        <v>323</v>
      </c>
      <c r="G36" s="135" t="s">
        <v>324</v>
      </c>
      <c r="H36" s="135" t="s">
        <v>325</v>
      </c>
      <c r="I36" s="136">
        <v>56733036988</v>
      </c>
      <c r="J36" s="125">
        <v>6837</v>
      </c>
    </row>
    <row r="37" spans="1:10" ht="30.75" customHeight="1">
      <c r="A37" s="23" t="s">
        <v>62</v>
      </c>
      <c r="B37" s="37" t="s">
        <v>186</v>
      </c>
      <c r="C37" s="125">
        <v>6059</v>
      </c>
      <c r="D37" s="133">
        <f t="shared" si="0"/>
        <v>0</v>
      </c>
      <c r="E37" s="135" t="s">
        <v>326</v>
      </c>
      <c r="F37" s="135" t="s">
        <v>327</v>
      </c>
      <c r="G37" s="135" t="s">
        <v>328</v>
      </c>
      <c r="H37" s="135" t="s">
        <v>329</v>
      </c>
      <c r="I37" s="136">
        <v>56733036991</v>
      </c>
      <c r="J37" s="125">
        <v>6059</v>
      </c>
    </row>
    <row r="38" spans="1:10" ht="30.75" customHeight="1">
      <c r="A38" s="23" t="s">
        <v>63</v>
      </c>
      <c r="B38" s="35" t="s">
        <v>192</v>
      </c>
      <c r="C38" s="125">
        <v>3254</v>
      </c>
      <c r="D38" s="133">
        <f t="shared" si="0"/>
        <v>0</v>
      </c>
      <c r="E38" s="135" t="s">
        <v>330</v>
      </c>
      <c r="F38" s="135" t="s">
        <v>331</v>
      </c>
      <c r="G38" s="135" t="s">
        <v>332</v>
      </c>
      <c r="H38" s="135" t="s">
        <v>333</v>
      </c>
      <c r="I38" s="136">
        <v>56733037017</v>
      </c>
      <c r="J38" s="125">
        <v>3254</v>
      </c>
    </row>
    <row r="39" spans="1:10" ht="30.75" customHeight="1">
      <c r="A39" s="23" t="s">
        <v>64</v>
      </c>
      <c r="B39" s="27" t="s">
        <v>187</v>
      </c>
      <c r="C39" s="125">
        <v>3527</v>
      </c>
      <c r="D39" s="133">
        <f t="shared" si="0"/>
        <v>0</v>
      </c>
      <c r="E39" s="135" t="s">
        <v>334</v>
      </c>
      <c r="F39" s="135" t="s">
        <v>335</v>
      </c>
      <c r="G39" s="135" t="s">
        <v>336</v>
      </c>
      <c r="H39" s="135" t="s">
        <v>337</v>
      </c>
      <c r="I39" s="136">
        <v>56733037020</v>
      </c>
      <c r="J39" s="125">
        <v>3527</v>
      </c>
    </row>
    <row r="40" spans="1:10" ht="30.75" customHeight="1">
      <c r="A40" s="23" t="s">
        <v>65</v>
      </c>
      <c r="B40" s="35" t="s">
        <v>204</v>
      </c>
      <c r="C40" s="125">
        <v>2276</v>
      </c>
      <c r="D40" s="133">
        <f t="shared" si="0"/>
        <v>0</v>
      </c>
      <c r="E40" s="135" t="s">
        <v>338</v>
      </c>
      <c r="F40" s="135" t="s">
        <v>268</v>
      </c>
      <c r="G40" s="135" t="s">
        <v>324</v>
      </c>
      <c r="H40" s="135" t="s">
        <v>337</v>
      </c>
      <c r="I40" s="136">
        <v>56733037034</v>
      </c>
      <c r="J40" s="125">
        <v>2276</v>
      </c>
    </row>
    <row r="41" spans="1:10" ht="30.75" customHeight="1">
      <c r="A41" s="23" t="s">
        <v>66</v>
      </c>
      <c r="B41" s="27" t="s">
        <v>190</v>
      </c>
      <c r="C41" s="125">
        <v>3254</v>
      </c>
      <c r="D41" s="133">
        <f t="shared" si="0"/>
        <v>0</v>
      </c>
      <c r="E41" s="135" t="s">
        <v>339</v>
      </c>
      <c r="F41" s="135" t="s">
        <v>340</v>
      </c>
      <c r="G41" s="135" t="s">
        <v>341</v>
      </c>
      <c r="H41" s="135" t="s">
        <v>342</v>
      </c>
      <c r="I41" s="136">
        <v>56733084867</v>
      </c>
      <c r="J41" s="125">
        <v>3254</v>
      </c>
    </row>
    <row r="42" spans="1:10" ht="30.75" customHeight="1">
      <c r="A42" s="23" t="s">
        <v>67</v>
      </c>
      <c r="B42" s="80" t="s">
        <v>206</v>
      </c>
      <c r="C42" s="125">
        <v>3731</v>
      </c>
      <c r="D42" s="133">
        <f t="shared" si="0"/>
        <v>0</v>
      </c>
      <c r="E42" s="135" t="s">
        <v>343</v>
      </c>
      <c r="F42" s="135" t="s">
        <v>344</v>
      </c>
      <c r="G42" s="135" t="s">
        <v>345</v>
      </c>
      <c r="H42" s="135" t="s">
        <v>346</v>
      </c>
      <c r="I42" s="136">
        <v>56733084870</v>
      </c>
      <c r="J42" s="125">
        <v>3731</v>
      </c>
    </row>
    <row r="43" spans="1:10" ht="30.75" customHeight="1">
      <c r="A43" s="23" t="s">
        <v>68</v>
      </c>
      <c r="B43" s="27" t="s">
        <v>167</v>
      </c>
      <c r="C43" s="125">
        <v>7234</v>
      </c>
      <c r="D43" s="133">
        <f t="shared" si="0"/>
        <v>0</v>
      </c>
      <c r="E43" s="135" t="s">
        <v>347</v>
      </c>
      <c r="F43" s="135" t="s">
        <v>268</v>
      </c>
      <c r="G43" s="135" t="s">
        <v>309</v>
      </c>
      <c r="H43" s="135" t="s">
        <v>348</v>
      </c>
      <c r="I43" s="136">
        <v>56733037048</v>
      </c>
      <c r="J43" s="125">
        <v>7234</v>
      </c>
    </row>
    <row r="44" spans="1:10" ht="30.75" customHeight="1">
      <c r="A44" s="23" t="s">
        <v>69</v>
      </c>
      <c r="B44" s="79" t="s">
        <v>191</v>
      </c>
      <c r="C44" s="125">
        <v>3908</v>
      </c>
      <c r="D44" s="133">
        <f t="shared" si="0"/>
        <v>0</v>
      </c>
      <c r="E44" s="135" t="s">
        <v>349</v>
      </c>
      <c r="F44" s="135" t="s">
        <v>350</v>
      </c>
      <c r="G44" s="135" t="s">
        <v>256</v>
      </c>
      <c r="H44" s="135" t="s">
        <v>351</v>
      </c>
      <c r="I44" s="136">
        <v>56733037065</v>
      </c>
      <c r="J44" s="125">
        <v>3908</v>
      </c>
    </row>
    <row r="45" spans="1:10" ht="30.75" customHeight="1">
      <c r="A45" s="23" t="s">
        <v>58</v>
      </c>
      <c r="B45" s="28" t="s">
        <v>176</v>
      </c>
      <c r="C45" s="125">
        <v>3128</v>
      </c>
      <c r="D45" s="133">
        <f t="shared" si="0"/>
        <v>0</v>
      </c>
      <c r="E45" s="135" t="s">
        <v>352</v>
      </c>
      <c r="F45" s="135" t="s">
        <v>350</v>
      </c>
      <c r="G45" s="135" t="s">
        <v>353</v>
      </c>
      <c r="H45" s="135" t="s">
        <v>354</v>
      </c>
      <c r="I45" s="136">
        <v>56733037079</v>
      </c>
      <c r="J45" s="125">
        <v>3128</v>
      </c>
    </row>
    <row r="46" spans="1:10" ht="30.75" customHeight="1">
      <c r="A46" s="23" t="s">
        <v>70</v>
      </c>
      <c r="B46" s="35" t="s">
        <v>211</v>
      </c>
      <c r="C46" s="125">
        <v>2564</v>
      </c>
      <c r="D46" s="133">
        <f t="shared" si="0"/>
        <v>0</v>
      </c>
      <c r="E46" s="135" t="s">
        <v>355</v>
      </c>
      <c r="F46" s="135" t="s">
        <v>356</v>
      </c>
      <c r="G46" s="135" t="s">
        <v>345</v>
      </c>
      <c r="H46" s="135" t="s">
        <v>357</v>
      </c>
      <c r="I46" s="136">
        <v>56733037082</v>
      </c>
      <c r="J46" s="125">
        <v>2564</v>
      </c>
    </row>
    <row r="47" spans="1:10" ht="30.75" customHeight="1">
      <c r="A47" s="23" t="s">
        <v>71</v>
      </c>
      <c r="B47" s="28" t="s">
        <v>173</v>
      </c>
      <c r="C47" s="125">
        <v>3125</v>
      </c>
      <c r="D47" s="133">
        <f t="shared" si="0"/>
        <v>0</v>
      </c>
      <c r="E47" s="135" t="s">
        <v>71</v>
      </c>
      <c r="F47" s="135" t="s">
        <v>358</v>
      </c>
      <c r="G47" s="135" t="s">
        <v>359</v>
      </c>
      <c r="H47" s="135" t="s">
        <v>360</v>
      </c>
      <c r="I47" s="136">
        <v>56733467811</v>
      </c>
      <c r="J47" s="125">
        <v>3125</v>
      </c>
    </row>
    <row r="48" spans="1:10" ht="30.75" customHeight="1">
      <c r="A48" s="23" t="s">
        <v>72</v>
      </c>
      <c r="B48" s="28" t="s">
        <v>194</v>
      </c>
      <c r="C48" s="125">
        <v>1627</v>
      </c>
      <c r="D48" s="133">
        <f t="shared" si="0"/>
        <v>0</v>
      </c>
      <c r="E48" s="135" t="s">
        <v>72</v>
      </c>
      <c r="F48" s="135" t="s">
        <v>361</v>
      </c>
      <c r="G48" s="135" t="s">
        <v>362</v>
      </c>
      <c r="H48" s="135" t="s">
        <v>363</v>
      </c>
      <c r="I48" s="136">
        <v>56733467825</v>
      </c>
      <c r="J48" s="125">
        <v>1627</v>
      </c>
    </row>
    <row r="49" spans="1:10" ht="30.75" customHeight="1">
      <c r="A49" s="23" t="s">
        <v>73</v>
      </c>
      <c r="B49" s="28" t="s">
        <v>196</v>
      </c>
      <c r="C49" s="125">
        <v>1219</v>
      </c>
      <c r="D49" s="133">
        <f t="shared" si="0"/>
        <v>0</v>
      </c>
      <c r="E49" s="135" t="s">
        <v>73</v>
      </c>
      <c r="F49" s="135" t="s">
        <v>364</v>
      </c>
      <c r="G49" s="135" t="s">
        <v>365</v>
      </c>
      <c r="H49" s="135" t="s">
        <v>366</v>
      </c>
      <c r="I49" s="136">
        <v>56733467839</v>
      </c>
      <c r="J49" s="125">
        <v>1219</v>
      </c>
    </row>
    <row r="50" spans="1:10" ht="33.75" customHeight="1">
      <c r="A50" s="23" t="s">
        <v>74</v>
      </c>
      <c r="B50" s="28" t="s">
        <v>166</v>
      </c>
      <c r="C50" s="125">
        <v>6518</v>
      </c>
      <c r="D50" s="133">
        <f t="shared" si="0"/>
        <v>0</v>
      </c>
      <c r="E50" s="135" t="s">
        <v>74</v>
      </c>
      <c r="F50" s="135" t="s">
        <v>367</v>
      </c>
      <c r="G50" s="135" t="s">
        <v>368</v>
      </c>
      <c r="H50" s="135" t="s">
        <v>369</v>
      </c>
      <c r="I50" s="136">
        <v>56733467856</v>
      </c>
      <c r="J50" s="125">
        <v>6518</v>
      </c>
    </row>
    <row r="51" spans="1:10" ht="33.75" customHeight="1">
      <c r="A51" s="23" t="s">
        <v>75</v>
      </c>
      <c r="B51" s="80" t="s">
        <v>214</v>
      </c>
      <c r="C51" s="125">
        <v>1762</v>
      </c>
      <c r="D51" s="133">
        <f t="shared" si="0"/>
        <v>0</v>
      </c>
      <c r="E51" s="135" t="s">
        <v>75</v>
      </c>
      <c r="F51" s="135" t="s">
        <v>370</v>
      </c>
      <c r="G51" s="135" t="s">
        <v>371</v>
      </c>
      <c r="H51" s="135" t="s">
        <v>372</v>
      </c>
      <c r="I51" s="136">
        <v>56733467873</v>
      </c>
      <c r="J51" s="125">
        <v>1762</v>
      </c>
    </row>
    <row r="52" spans="1:10" ht="33.75" customHeight="1">
      <c r="A52" s="36" t="s">
        <v>89</v>
      </c>
      <c r="B52" s="79" t="s">
        <v>189</v>
      </c>
      <c r="C52" s="125">
        <v>5343</v>
      </c>
      <c r="D52" s="133">
        <f t="shared" si="0"/>
        <v>0</v>
      </c>
      <c r="E52" s="135" t="s">
        <v>89</v>
      </c>
      <c r="F52" s="135" t="s">
        <v>373</v>
      </c>
      <c r="G52" s="135" t="s">
        <v>374</v>
      </c>
      <c r="H52" s="135" t="s">
        <v>375</v>
      </c>
      <c r="I52" s="136" t="s">
        <v>376</v>
      </c>
      <c r="J52" s="125">
        <v>5343</v>
      </c>
    </row>
    <row r="53" spans="1:10" ht="21" customHeight="1" hidden="1">
      <c r="A53" s="23"/>
      <c r="B53" s="35"/>
      <c r="C53" s="125"/>
      <c r="D53" s="133">
        <f t="shared" si="0"/>
        <v>-5343</v>
      </c>
      <c r="E53" s="135" t="s">
        <v>377</v>
      </c>
      <c r="F53" s="135" t="s">
        <v>378</v>
      </c>
      <c r="G53" s="135" t="s">
        <v>379</v>
      </c>
      <c r="H53" s="135" t="s">
        <v>380</v>
      </c>
      <c r="I53" s="136" t="s">
        <v>381</v>
      </c>
      <c r="J53" s="125">
        <v>5343</v>
      </c>
    </row>
    <row r="54" spans="1:10" ht="33.75" customHeight="1">
      <c r="A54" s="23" t="s">
        <v>76</v>
      </c>
      <c r="B54" s="79" t="s">
        <v>184</v>
      </c>
      <c r="C54" s="125">
        <v>5343</v>
      </c>
      <c r="D54" s="133">
        <f t="shared" si="0"/>
        <v>0</v>
      </c>
      <c r="E54" s="135"/>
      <c r="F54" s="135"/>
      <c r="G54" s="135"/>
      <c r="H54" s="135"/>
      <c r="I54" s="136"/>
      <c r="J54" s="125">
        <v>5343</v>
      </c>
    </row>
    <row r="55" spans="1:10" ht="33.75" customHeight="1">
      <c r="A55" s="23" t="s">
        <v>77</v>
      </c>
      <c r="B55" s="28" t="s">
        <v>168</v>
      </c>
      <c r="C55" s="125">
        <v>3125</v>
      </c>
      <c r="D55" s="133">
        <f t="shared" si="0"/>
        <v>0</v>
      </c>
      <c r="E55" s="135" t="s">
        <v>382</v>
      </c>
      <c r="F55" s="135" t="s">
        <v>383</v>
      </c>
      <c r="G55" s="135" t="s">
        <v>384</v>
      </c>
      <c r="H55" s="135" t="s">
        <v>385</v>
      </c>
      <c r="I55" s="136" t="s">
        <v>386</v>
      </c>
      <c r="J55" s="125">
        <v>3125</v>
      </c>
    </row>
    <row r="56" spans="1:10" ht="33.75" customHeight="1">
      <c r="A56" s="23" t="s">
        <v>86</v>
      </c>
      <c r="B56" s="35" t="s">
        <v>193</v>
      </c>
      <c r="C56" s="125">
        <v>1627</v>
      </c>
      <c r="D56" s="133">
        <f t="shared" si="0"/>
        <v>0</v>
      </c>
      <c r="E56" s="135" t="s">
        <v>86</v>
      </c>
      <c r="F56" s="135" t="s">
        <v>387</v>
      </c>
      <c r="G56" s="135" t="s">
        <v>388</v>
      </c>
      <c r="H56" s="135" t="s">
        <v>389</v>
      </c>
      <c r="I56" s="136">
        <v>56736234591</v>
      </c>
      <c r="J56" s="125">
        <v>1627</v>
      </c>
    </row>
    <row r="57" spans="1:10" ht="33.75" customHeight="1">
      <c r="A57" s="23" t="s">
        <v>78</v>
      </c>
      <c r="B57" s="35" t="s">
        <v>209</v>
      </c>
      <c r="C57" s="125">
        <v>2365</v>
      </c>
      <c r="D57" s="133">
        <f t="shared" si="0"/>
        <v>0</v>
      </c>
      <c r="E57" s="135" t="s">
        <v>78</v>
      </c>
      <c r="F57" s="135" t="s">
        <v>316</v>
      </c>
      <c r="G57" s="135" t="s">
        <v>390</v>
      </c>
      <c r="H57" s="135" t="s">
        <v>391</v>
      </c>
      <c r="I57" s="136">
        <v>56733890597</v>
      </c>
      <c r="J57" s="125">
        <v>2365</v>
      </c>
    </row>
    <row r="58" spans="1:10" ht="33.75" customHeight="1">
      <c r="A58" s="23" t="s">
        <v>79</v>
      </c>
      <c r="B58" s="35" t="s">
        <v>177</v>
      </c>
      <c r="C58" s="125">
        <v>1560</v>
      </c>
      <c r="D58" s="133">
        <f t="shared" si="0"/>
        <v>0</v>
      </c>
      <c r="E58" s="135" t="s">
        <v>392</v>
      </c>
      <c r="F58" s="135" t="s">
        <v>393</v>
      </c>
      <c r="G58" s="135" t="s">
        <v>379</v>
      </c>
      <c r="H58" s="135" t="s">
        <v>394</v>
      </c>
      <c r="I58" s="136" t="s">
        <v>395</v>
      </c>
      <c r="J58" s="125">
        <v>1560</v>
      </c>
    </row>
    <row r="59" spans="1:10" ht="33.75" customHeight="1">
      <c r="A59" s="23" t="s">
        <v>85</v>
      </c>
      <c r="B59" s="28" t="s">
        <v>170</v>
      </c>
      <c r="C59" s="125">
        <v>2586</v>
      </c>
      <c r="D59" s="133">
        <f t="shared" si="0"/>
        <v>0</v>
      </c>
      <c r="E59" s="135" t="s">
        <v>85</v>
      </c>
      <c r="F59" s="135" t="s">
        <v>396</v>
      </c>
      <c r="G59" s="135" t="s">
        <v>397</v>
      </c>
      <c r="H59" s="135" t="s">
        <v>398</v>
      </c>
      <c r="I59" s="136">
        <v>56735235108</v>
      </c>
      <c r="J59" s="125">
        <v>2586</v>
      </c>
    </row>
    <row r="60" spans="1:10" ht="33.75" customHeight="1">
      <c r="A60" s="23" t="s">
        <v>80</v>
      </c>
      <c r="B60" s="28" t="s">
        <v>178</v>
      </c>
      <c r="C60" s="125">
        <v>2066</v>
      </c>
      <c r="D60" s="133">
        <f t="shared" si="0"/>
        <v>0</v>
      </c>
      <c r="E60" s="135" t="s">
        <v>399</v>
      </c>
      <c r="F60" s="135" t="s">
        <v>400</v>
      </c>
      <c r="G60" s="135" t="s">
        <v>401</v>
      </c>
      <c r="H60" s="135" t="s">
        <v>402</v>
      </c>
      <c r="I60" s="136" t="s">
        <v>403</v>
      </c>
      <c r="J60" s="125">
        <v>2066</v>
      </c>
    </row>
    <row r="61" spans="1:10" ht="33.75" customHeight="1">
      <c r="A61" s="23" t="s">
        <v>81</v>
      </c>
      <c r="B61" s="28" t="s">
        <v>175</v>
      </c>
      <c r="C61" s="125">
        <v>3129</v>
      </c>
      <c r="D61" s="133">
        <f t="shared" si="0"/>
        <v>0</v>
      </c>
      <c r="E61" s="135" t="s">
        <v>404</v>
      </c>
      <c r="F61" s="135" t="s">
        <v>405</v>
      </c>
      <c r="G61" s="135" t="s">
        <v>406</v>
      </c>
      <c r="H61" s="135" t="s">
        <v>407</v>
      </c>
      <c r="I61" s="136" t="s">
        <v>408</v>
      </c>
      <c r="J61" s="125">
        <v>3129</v>
      </c>
    </row>
    <row r="62" spans="1:10" ht="33.75" customHeight="1">
      <c r="A62" s="23" t="s">
        <v>88</v>
      </c>
      <c r="B62" s="35" t="s">
        <v>210</v>
      </c>
      <c r="C62" s="125">
        <v>947</v>
      </c>
      <c r="D62" s="133">
        <f t="shared" si="0"/>
        <v>0</v>
      </c>
      <c r="E62" s="135" t="s">
        <v>88</v>
      </c>
      <c r="F62" s="135" t="s">
        <v>340</v>
      </c>
      <c r="G62" s="135" t="s">
        <v>409</v>
      </c>
      <c r="H62" s="135" t="s">
        <v>410</v>
      </c>
      <c r="I62" s="136">
        <v>56734036404</v>
      </c>
      <c r="J62" s="125">
        <v>947</v>
      </c>
    </row>
    <row r="63" spans="1:10" ht="33.75" customHeight="1">
      <c r="A63" s="23" t="s">
        <v>82</v>
      </c>
      <c r="B63" s="35" t="s">
        <v>195</v>
      </c>
      <c r="C63" s="125">
        <v>1559</v>
      </c>
      <c r="D63" s="133">
        <f t="shared" si="0"/>
        <v>0</v>
      </c>
      <c r="E63" s="135" t="s">
        <v>411</v>
      </c>
      <c r="F63" s="135" t="s">
        <v>412</v>
      </c>
      <c r="G63" s="135" t="s">
        <v>413</v>
      </c>
      <c r="H63" s="135" t="s">
        <v>414</v>
      </c>
      <c r="I63" s="136" t="s">
        <v>415</v>
      </c>
      <c r="J63" s="125">
        <v>1559</v>
      </c>
    </row>
    <row r="64" spans="1:10" ht="33.75" customHeight="1">
      <c r="A64" s="23" t="s">
        <v>84</v>
      </c>
      <c r="B64" s="79" t="s">
        <v>188</v>
      </c>
      <c r="C64" s="125">
        <v>5343</v>
      </c>
      <c r="D64" s="133">
        <f t="shared" si="0"/>
        <v>0</v>
      </c>
      <c r="E64" s="135" t="s">
        <v>416</v>
      </c>
      <c r="F64" s="135" t="s">
        <v>379</v>
      </c>
      <c r="G64" s="135" t="s">
        <v>417</v>
      </c>
      <c r="H64" s="135" t="s">
        <v>418</v>
      </c>
      <c r="I64" s="136" t="s">
        <v>419</v>
      </c>
      <c r="J64" s="125">
        <v>5343</v>
      </c>
    </row>
    <row r="65" spans="1:10" ht="33.75" customHeight="1">
      <c r="A65" s="23" t="s">
        <v>87</v>
      </c>
      <c r="B65" s="26" t="s">
        <v>198</v>
      </c>
      <c r="C65" s="125">
        <v>979</v>
      </c>
      <c r="D65" s="133">
        <f t="shared" si="0"/>
        <v>0</v>
      </c>
      <c r="E65" s="135" t="s">
        <v>87</v>
      </c>
      <c r="F65" s="135" t="s">
        <v>373</v>
      </c>
      <c r="G65" s="135" t="s">
        <v>379</v>
      </c>
      <c r="H65" s="135" t="s">
        <v>420</v>
      </c>
      <c r="I65" s="136">
        <v>56734915020</v>
      </c>
      <c r="J65" s="125">
        <v>979</v>
      </c>
    </row>
    <row r="66" spans="1:10" ht="33.75" customHeight="1">
      <c r="A66" s="23" t="s">
        <v>83</v>
      </c>
      <c r="B66" s="35" t="s">
        <v>158</v>
      </c>
      <c r="C66" s="125">
        <v>3028</v>
      </c>
      <c r="D66" s="133">
        <f t="shared" si="0"/>
        <v>0</v>
      </c>
      <c r="E66" s="135" t="s">
        <v>83</v>
      </c>
      <c r="F66" s="135" t="s">
        <v>400</v>
      </c>
      <c r="G66" s="135" t="s">
        <v>225</v>
      </c>
      <c r="H66" s="135" t="s">
        <v>420</v>
      </c>
      <c r="I66" s="136">
        <v>56733688677</v>
      </c>
      <c r="J66" s="125">
        <v>3028</v>
      </c>
    </row>
    <row r="67" spans="1:10" ht="33.75" customHeight="1">
      <c r="A67" s="23" t="s">
        <v>90</v>
      </c>
      <c r="B67" s="35" t="s">
        <v>91</v>
      </c>
      <c r="C67" s="125">
        <v>6639</v>
      </c>
      <c r="D67" s="133">
        <f t="shared" si="0"/>
        <v>6639</v>
      </c>
      <c r="E67" s="135"/>
      <c r="F67" s="135"/>
      <c r="G67" s="135"/>
      <c r="H67" s="135"/>
      <c r="I67" s="136"/>
      <c r="J67" s="125"/>
    </row>
    <row r="68" spans="1:10" ht="33.75" customHeight="1">
      <c r="A68" s="23" t="s">
        <v>93</v>
      </c>
      <c r="B68" s="82" t="s">
        <v>92</v>
      </c>
      <c r="C68" s="125">
        <v>2375</v>
      </c>
      <c r="D68" s="133">
        <f t="shared" si="0"/>
        <v>0</v>
      </c>
      <c r="E68" s="135" t="s">
        <v>93</v>
      </c>
      <c r="F68" s="135" t="s">
        <v>421</v>
      </c>
      <c r="G68" s="135" t="s">
        <v>400</v>
      </c>
      <c r="H68" s="135" t="s">
        <v>422</v>
      </c>
      <c r="I68" s="136">
        <v>56731782920</v>
      </c>
      <c r="J68" s="125">
        <v>2375</v>
      </c>
    </row>
    <row r="69" spans="1:10" ht="33.75" customHeight="1">
      <c r="A69" s="23" t="s">
        <v>95</v>
      </c>
      <c r="B69" s="35" t="s">
        <v>94</v>
      </c>
      <c r="C69" s="125">
        <v>3076</v>
      </c>
      <c r="D69" s="133">
        <f t="shared" si="0"/>
        <v>0</v>
      </c>
      <c r="E69" s="135" t="s">
        <v>95</v>
      </c>
      <c r="F69" s="135" t="s">
        <v>423</v>
      </c>
      <c r="G69" s="135" t="s">
        <v>424</v>
      </c>
      <c r="H69" s="135" t="s">
        <v>425</v>
      </c>
      <c r="I69" s="136">
        <v>56731783468</v>
      </c>
      <c r="J69" s="125">
        <v>3076</v>
      </c>
    </row>
    <row r="70" spans="1:10" ht="33.75" customHeight="1">
      <c r="A70" s="23" t="s">
        <v>96</v>
      </c>
      <c r="B70" s="35" t="s">
        <v>97</v>
      </c>
      <c r="C70" s="125">
        <v>2465</v>
      </c>
      <c r="D70" s="133">
        <f t="shared" si="0"/>
        <v>0</v>
      </c>
      <c r="E70" s="135" t="s">
        <v>96</v>
      </c>
      <c r="F70" s="135" t="s">
        <v>426</v>
      </c>
      <c r="G70" s="135" t="s">
        <v>427</v>
      </c>
      <c r="H70" s="135" t="s">
        <v>428</v>
      </c>
      <c r="I70" s="136">
        <v>56731785668</v>
      </c>
      <c r="J70" s="125">
        <v>2465</v>
      </c>
    </row>
    <row r="71" spans="1:10" ht="33.75" customHeight="1">
      <c r="A71" s="23" t="s">
        <v>98</v>
      </c>
      <c r="B71" s="35" t="s">
        <v>99</v>
      </c>
      <c r="C71" s="125">
        <v>2375</v>
      </c>
      <c r="D71" s="133">
        <f t="shared" si="0"/>
        <v>0</v>
      </c>
      <c r="E71" s="135" t="s">
        <v>98</v>
      </c>
      <c r="F71" s="135" t="s">
        <v>429</v>
      </c>
      <c r="G71" s="135" t="s">
        <v>430</v>
      </c>
      <c r="H71" s="135" t="s">
        <v>407</v>
      </c>
      <c r="I71" s="136">
        <v>56731782951</v>
      </c>
      <c r="J71" s="125">
        <v>2375</v>
      </c>
    </row>
    <row r="72" spans="1:10" ht="33.75" customHeight="1">
      <c r="A72" s="23" t="s">
        <v>100</v>
      </c>
      <c r="B72" s="35" t="s">
        <v>101</v>
      </c>
      <c r="C72" s="125">
        <v>1045</v>
      </c>
      <c r="D72" s="133">
        <f t="shared" si="0"/>
        <v>0</v>
      </c>
      <c r="E72" s="135" t="s">
        <v>100</v>
      </c>
      <c r="F72" s="135" t="s">
        <v>431</v>
      </c>
      <c r="G72" s="135" t="s">
        <v>244</v>
      </c>
      <c r="H72" s="135" t="s">
        <v>432</v>
      </c>
      <c r="I72" s="136" t="s">
        <v>433</v>
      </c>
      <c r="J72" s="125">
        <v>1045</v>
      </c>
    </row>
    <row r="73" spans="1:10" ht="33.75" customHeight="1">
      <c r="A73" s="23" t="s">
        <v>105</v>
      </c>
      <c r="B73" s="35" t="s">
        <v>106</v>
      </c>
      <c r="C73" s="125">
        <v>4215</v>
      </c>
      <c r="D73" s="133">
        <f t="shared" si="0"/>
        <v>0</v>
      </c>
      <c r="E73" s="135" t="s">
        <v>105</v>
      </c>
      <c r="F73" s="135" t="s">
        <v>434</v>
      </c>
      <c r="G73" s="135" t="s">
        <v>435</v>
      </c>
      <c r="H73" s="135" t="s">
        <v>436</v>
      </c>
      <c r="I73" s="136">
        <v>56731815890</v>
      </c>
      <c r="J73" s="125">
        <v>4215</v>
      </c>
    </row>
    <row r="74" spans="1:10" ht="33.75" customHeight="1">
      <c r="A74" s="23" t="s">
        <v>109</v>
      </c>
      <c r="B74" s="112" t="s">
        <v>108</v>
      </c>
      <c r="C74" s="125">
        <v>3255</v>
      </c>
      <c r="D74" s="133">
        <f aca="true" t="shared" si="1" ref="D74:D100">C74-J74</f>
        <v>0</v>
      </c>
      <c r="E74" s="135" t="s">
        <v>109</v>
      </c>
      <c r="F74" s="135" t="s">
        <v>437</v>
      </c>
      <c r="G74" s="135" t="s">
        <v>379</v>
      </c>
      <c r="H74" s="135" t="s">
        <v>438</v>
      </c>
      <c r="I74" s="136">
        <v>56731782809</v>
      </c>
      <c r="J74" s="125">
        <v>3255</v>
      </c>
    </row>
    <row r="75" spans="1:10" ht="33.75" customHeight="1">
      <c r="A75" s="23" t="s">
        <v>110</v>
      </c>
      <c r="B75" s="112" t="s">
        <v>112</v>
      </c>
      <c r="C75" s="125">
        <v>4710</v>
      </c>
      <c r="D75" s="133">
        <f t="shared" si="1"/>
        <v>0</v>
      </c>
      <c r="E75" s="135" t="s">
        <v>110</v>
      </c>
      <c r="F75" s="135" t="s">
        <v>439</v>
      </c>
      <c r="G75" s="135" t="s">
        <v>440</v>
      </c>
      <c r="H75" s="135" t="s">
        <v>407</v>
      </c>
      <c r="I75" s="136">
        <v>56731783394</v>
      </c>
      <c r="J75" s="125">
        <v>4710</v>
      </c>
    </row>
    <row r="76" spans="1:10" ht="33.75" customHeight="1">
      <c r="A76" s="23" t="s">
        <v>111</v>
      </c>
      <c r="B76" s="35" t="s">
        <v>113</v>
      </c>
      <c r="C76" s="125">
        <v>2375</v>
      </c>
      <c r="D76" s="133">
        <f t="shared" si="1"/>
        <v>0</v>
      </c>
      <c r="E76" s="135" t="s">
        <v>111</v>
      </c>
      <c r="F76" s="135" t="s">
        <v>441</v>
      </c>
      <c r="G76" s="135" t="s">
        <v>442</v>
      </c>
      <c r="H76" s="135" t="s">
        <v>443</v>
      </c>
      <c r="I76" s="136">
        <v>56731782979</v>
      </c>
      <c r="J76" s="125">
        <v>2375</v>
      </c>
    </row>
    <row r="77" spans="1:10" ht="34.5" customHeight="1">
      <c r="A77" s="109" t="s">
        <v>114</v>
      </c>
      <c r="B77" s="109" t="s">
        <v>115</v>
      </c>
      <c r="C77" s="125">
        <v>3380</v>
      </c>
      <c r="D77" s="133">
        <f t="shared" si="1"/>
        <v>0</v>
      </c>
      <c r="E77" s="135" t="s">
        <v>114</v>
      </c>
      <c r="F77" s="135" t="s">
        <v>444</v>
      </c>
      <c r="G77" s="135" t="s">
        <v>445</v>
      </c>
      <c r="H77" s="135" t="s">
        <v>380</v>
      </c>
      <c r="I77" s="136">
        <v>56731785594</v>
      </c>
      <c r="J77" s="125">
        <v>3380</v>
      </c>
    </row>
    <row r="78" spans="1:10" ht="33.75" customHeight="1">
      <c r="A78" s="109" t="s">
        <v>120</v>
      </c>
      <c r="B78" s="109" t="s">
        <v>119</v>
      </c>
      <c r="C78" s="125">
        <v>2595</v>
      </c>
      <c r="D78" s="133">
        <f t="shared" si="1"/>
        <v>0</v>
      </c>
      <c r="E78" s="135" t="s">
        <v>120</v>
      </c>
      <c r="F78" s="135" t="s">
        <v>446</v>
      </c>
      <c r="G78" s="135" t="s">
        <v>447</v>
      </c>
      <c r="H78" s="135" t="s">
        <v>448</v>
      </c>
      <c r="I78" s="136" t="s">
        <v>449</v>
      </c>
      <c r="J78" s="125">
        <v>2595</v>
      </c>
    </row>
    <row r="79" spans="1:10" ht="33.75" customHeight="1">
      <c r="A79" s="109" t="s">
        <v>121</v>
      </c>
      <c r="B79" s="109" t="s">
        <v>122</v>
      </c>
      <c r="C79" s="125">
        <v>5764</v>
      </c>
      <c r="D79" s="133">
        <f t="shared" si="1"/>
        <v>0</v>
      </c>
      <c r="E79" s="135" t="s">
        <v>121</v>
      </c>
      <c r="F79" s="135" t="s">
        <v>450</v>
      </c>
      <c r="G79" s="135" t="s">
        <v>451</v>
      </c>
      <c r="H79" s="135" t="s">
        <v>452</v>
      </c>
      <c r="I79" s="136">
        <v>56731784139</v>
      </c>
      <c r="J79" s="125">
        <v>5764</v>
      </c>
    </row>
    <row r="80" spans="1:10" ht="33.75" customHeight="1">
      <c r="A80" s="109" t="s">
        <v>123</v>
      </c>
      <c r="B80" s="109" t="s">
        <v>127</v>
      </c>
      <c r="C80" s="125">
        <v>3605</v>
      </c>
      <c r="D80" s="133">
        <f t="shared" si="1"/>
        <v>0</v>
      </c>
      <c r="E80" s="135" t="s">
        <v>123</v>
      </c>
      <c r="F80" s="135" t="s">
        <v>294</v>
      </c>
      <c r="G80" s="135" t="s">
        <v>453</v>
      </c>
      <c r="H80" s="135" t="s">
        <v>454</v>
      </c>
      <c r="I80" s="136">
        <v>56773216569</v>
      </c>
      <c r="J80" s="125">
        <v>3605</v>
      </c>
    </row>
    <row r="81" spans="1:10" ht="33.75" customHeight="1">
      <c r="A81" s="109" t="s">
        <v>124</v>
      </c>
      <c r="B81" s="109" t="s">
        <v>128</v>
      </c>
      <c r="C81" s="125">
        <v>764</v>
      </c>
      <c r="D81" s="133">
        <f t="shared" si="1"/>
        <v>0</v>
      </c>
      <c r="E81" s="135" t="s">
        <v>124</v>
      </c>
      <c r="F81" s="135" t="s">
        <v>400</v>
      </c>
      <c r="G81" s="135" t="s">
        <v>378</v>
      </c>
      <c r="H81" s="135" t="s">
        <v>455</v>
      </c>
      <c r="I81" s="136">
        <v>56774408228</v>
      </c>
      <c r="J81" s="125">
        <v>764</v>
      </c>
    </row>
    <row r="82" spans="1:10" ht="33.75" customHeight="1">
      <c r="A82" s="109" t="s">
        <v>125</v>
      </c>
      <c r="B82" s="109" t="s">
        <v>129</v>
      </c>
      <c r="C82" s="125">
        <v>2563</v>
      </c>
      <c r="D82" s="133">
        <f t="shared" si="1"/>
        <v>0</v>
      </c>
      <c r="E82" s="135" t="s">
        <v>125</v>
      </c>
      <c r="F82" s="135" t="s">
        <v>421</v>
      </c>
      <c r="G82" s="135" t="s">
        <v>451</v>
      </c>
      <c r="H82" s="135" t="s">
        <v>456</v>
      </c>
      <c r="I82" s="136">
        <v>56774370707</v>
      </c>
      <c r="J82" s="125">
        <v>2563</v>
      </c>
    </row>
    <row r="83" spans="1:10" ht="33.75" customHeight="1">
      <c r="A83" s="109" t="s">
        <v>126</v>
      </c>
      <c r="B83" s="109" t="s">
        <v>130</v>
      </c>
      <c r="C83" s="125">
        <v>1315</v>
      </c>
      <c r="D83" s="133">
        <f t="shared" si="1"/>
        <v>0</v>
      </c>
      <c r="E83" s="135" t="s">
        <v>126</v>
      </c>
      <c r="F83" s="135" t="s">
        <v>457</v>
      </c>
      <c r="G83" s="135" t="s">
        <v>458</v>
      </c>
      <c r="H83" s="135" t="s">
        <v>459</v>
      </c>
      <c r="I83" s="136">
        <v>56774370710</v>
      </c>
      <c r="J83" s="125">
        <v>1315</v>
      </c>
    </row>
    <row r="84" spans="1:10" ht="33.75" customHeight="1">
      <c r="A84" s="109" t="s">
        <v>131</v>
      </c>
      <c r="B84" s="109" t="s">
        <v>144</v>
      </c>
      <c r="C84" s="125">
        <v>6394</v>
      </c>
      <c r="D84" s="133">
        <f t="shared" si="1"/>
        <v>0</v>
      </c>
      <c r="E84" s="135" t="s">
        <v>131</v>
      </c>
      <c r="F84" s="135" t="s">
        <v>272</v>
      </c>
      <c r="G84" s="135" t="s">
        <v>460</v>
      </c>
      <c r="H84" s="135" t="s">
        <v>461</v>
      </c>
      <c r="I84" s="136" t="s">
        <v>462</v>
      </c>
      <c r="J84" s="125">
        <v>6394</v>
      </c>
    </row>
    <row r="85" spans="1:10" ht="33.75" customHeight="1">
      <c r="A85" s="109" t="s">
        <v>132</v>
      </c>
      <c r="B85" s="109" t="s">
        <v>145</v>
      </c>
      <c r="C85" s="125">
        <v>1939</v>
      </c>
      <c r="D85" s="133">
        <f t="shared" si="1"/>
        <v>0</v>
      </c>
      <c r="E85" s="135" t="s">
        <v>132</v>
      </c>
      <c r="F85" s="135" t="s">
        <v>463</v>
      </c>
      <c r="G85" s="135" t="s">
        <v>464</v>
      </c>
      <c r="H85" s="135" t="s">
        <v>385</v>
      </c>
      <c r="I85" s="136" t="s">
        <v>465</v>
      </c>
      <c r="J85" s="125">
        <v>1939</v>
      </c>
    </row>
    <row r="86" spans="1:10" ht="33.75" customHeight="1">
      <c r="A86" s="109" t="s">
        <v>133</v>
      </c>
      <c r="B86" s="109" t="s">
        <v>146</v>
      </c>
      <c r="C86" s="125">
        <v>3258</v>
      </c>
      <c r="D86" s="133">
        <f t="shared" si="1"/>
        <v>0</v>
      </c>
      <c r="E86" s="135" t="s">
        <v>133</v>
      </c>
      <c r="F86" s="135" t="s">
        <v>272</v>
      </c>
      <c r="G86" s="135" t="s">
        <v>412</v>
      </c>
      <c r="H86" s="135" t="s">
        <v>466</v>
      </c>
      <c r="I86" s="136" t="s">
        <v>467</v>
      </c>
      <c r="J86" s="125">
        <v>3258</v>
      </c>
    </row>
    <row r="87" spans="1:10" ht="33.75" customHeight="1">
      <c r="A87" s="109" t="s">
        <v>134</v>
      </c>
      <c r="B87" s="109" t="s">
        <v>147</v>
      </c>
      <c r="C87" s="125">
        <v>2051</v>
      </c>
      <c r="D87" s="133">
        <f t="shared" si="1"/>
        <v>0</v>
      </c>
      <c r="E87" s="135" t="s">
        <v>134</v>
      </c>
      <c r="F87" s="135" t="s">
        <v>468</v>
      </c>
      <c r="G87" s="135" t="s">
        <v>469</v>
      </c>
      <c r="H87" s="135" t="s">
        <v>314</v>
      </c>
      <c r="I87" s="136" t="s">
        <v>470</v>
      </c>
      <c r="J87" s="125">
        <v>2051</v>
      </c>
    </row>
    <row r="88" spans="1:10" ht="33.75" customHeight="1">
      <c r="A88" s="109" t="s">
        <v>135</v>
      </c>
      <c r="B88" s="109" t="s">
        <v>148</v>
      </c>
      <c r="C88" s="125">
        <v>4704</v>
      </c>
      <c r="D88" s="133">
        <f t="shared" si="1"/>
        <v>4704</v>
      </c>
      <c r="E88" s="135"/>
      <c r="F88" s="135"/>
      <c r="G88" s="135"/>
      <c r="H88" s="135"/>
      <c r="I88" s="136"/>
      <c r="J88" s="125"/>
    </row>
    <row r="89" spans="1:10" ht="36.75" customHeight="1">
      <c r="A89" s="109" t="s">
        <v>136</v>
      </c>
      <c r="B89" s="109" t="s">
        <v>149</v>
      </c>
      <c r="C89" s="125">
        <v>2833</v>
      </c>
      <c r="D89" s="133">
        <f t="shared" si="1"/>
        <v>0</v>
      </c>
      <c r="E89" s="135" t="s">
        <v>136</v>
      </c>
      <c r="F89" s="135" t="s">
        <v>471</v>
      </c>
      <c r="G89" s="135" t="s">
        <v>412</v>
      </c>
      <c r="H89" s="135" t="s">
        <v>398</v>
      </c>
      <c r="I89" s="136" t="s">
        <v>472</v>
      </c>
      <c r="J89" s="125">
        <v>2833</v>
      </c>
    </row>
    <row r="90" spans="1:10" ht="34.5" customHeight="1">
      <c r="A90" s="109" t="s">
        <v>137</v>
      </c>
      <c r="B90" s="109" t="s">
        <v>150</v>
      </c>
      <c r="C90" s="125">
        <v>2822</v>
      </c>
      <c r="D90" s="133">
        <f t="shared" si="1"/>
        <v>0</v>
      </c>
      <c r="E90" s="135" t="s">
        <v>137</v>
      </c>
      <c r="F90" s="135" t="s">
        <v>473</v>
      </c>
      <c r="G90" s="135" t="s">
        <v>265</v>
      </c>
      <c r="H90" s="135" t="s">
        <v>337</v>
      </c>
      <c r="I90" s="136" t="s">
        <v>474</v>
      </c>
      <c r="J90" s="125">
        <v>2822</v>
      </c>
    </row>
    <row r="91" spans="1:10" ht="35.25" customHeight="1">
      <c r="A91" s="109" t="s">
        <v>138</v>
      </c>
      <c r="B91" s="109" t="s">
        <v>151</v>
      </c>
      <c r="C91" s="125">
        <v>5728</v>
      </c>
      <c r="D91" s="133">
        <f t="shared" si="1"/>
        <v>0</v>
      </c>
      <c r="E91" s="135" t="s">
        <v>138</v>
      </c>
      <c r="F91" s="135" t="s">
        <v>236</v>
      </c>
      <c r="G91" s="135" t="s">
        <v>269</v>
      </c>
      <c r="H91" s="135" t="s">
        <v>475</v>
      </c>
      <c r="I91" s="136" t="s">
        <v>476</v>
      </c>
      <c r="J91" s="125">
        <v>5728</v>
      </c>
    </row>
    <row r="92" spans="1:10" ht="33" customHeight="1">
      <c r="A92" s="109" t="s">
        <v>139</v>
      </c>
      <c r="B92" s="109" t="s">
        <v>152</v>
      </c>
      <c r="C92" s="125">
        <v>3418</v>
      </c>
      <c r="D92" s="133">
        <f t="shared" si="1"/>
        <v>0</v>
      </c>
      <c r="E92" s="135" t="s">
        <v>139</v>
      </c>
      <c r="F92" s="135" t="s">
        <v>477</v>
      </c>
      <c r="G92" s="135" t="s">
        <v>478</v>
      </c>
      <c r="H92" s="135" t="s">
        <v>479</v>
      </c>
      <c r="I92" s="136" t="s">
        <v>480</v>
      </c>
      <c r="J92" s="125">
        <v>3418</v>
      </c>
    </row>
    <row r="93" spans="1:10" ht="36" customHeight="1">
      <c r="A93" s="109" t="s">
        <v>140</v>
      </c>
      <c r="B93" s="109" t="s">
        <v>153</v>
      </c>
      <c r="C93" s="125">
        <v>2051</v>
      </c>
      <c r="D93" s="133">
        <f t="shared" si="1"/>
        <v>0</v>
      </c>
      <c r="E93" s="135" t="s">
        <v>140</v>
      </c>
      <c r="F93" s="135" t="s">
        <v>417</v>
      </c>
      <c r="G93" s="135" t="s">
        <v>481</v>
      </c>
      <c r="H93" s="135" t="s">
        <v>348</v>
      </c>
      <c r="I93" s="136" t="s">
        <v>482</v>
      </c>
      <c r="J93" s="125">
        <v>2051</v>
      </c>
    </row>
    <row r="94" spans="1:10" ht="36" customHeight="1">
      <c r="A94" s="109" t="s">
        <v>141</v>
      </c>
      <c r="B94" s="109" t="s">
        <v>154</v>
      </c>
      <c r="C94" s="125">
        <v>2714</v>
      </c>
      <c r="D94" s="133">
        <f t="shared" si="1"/>
        <v>0</v>
      </c>
      <c r="E94" s="135" t="s">
        <v>141</v>
      </c>
      <c r="F94" s="135" t="s">
        <v>483</v>
      </c>
      <c r="G94" s="135" t="s">
        <v>244</v>
      </c>
      <c r="H94" s="135" t="s">
        <v>418</v>
      </c>
      <c r="I94" s="136" t="s">
        <v>484</v>
      </c>
      <c r="J94" s="125">
        <v>2714</v>
      </c>
    </row>
    <row r="95" spans="1:10" ht="31.5" customHeight="1">
      <c r="A95" s="109" t="s">
        <v>142</v>
      </c>
      <c r="B95" s="109" t="s">
        <v>155</v>
      </c>
      <c r="C95" s="125">
        <v>6513</v>
      </c>
      <c r="D95" s="133">
        <f t="shared" si="1"/>
        <v>0</v>
      </c>
      <c r="E95" s="135" t="s">
        <v>142</v>
      </c>
      <c r="F95" s="135" t="s">
        <v>417</v>
      </c>
      <c r="G95" s="135" t="s">
        <v>445</v>
      </c>
      <c r="H95" s="135" t="s">
        <v>485</v>
      </c>
      <c r="I95" s="136" t="s">
        <v>486</v>
      </c>
      <c r="J95" s="125">
        <v>6513</v>
      </c>
    </row>
    <row r="96" spans="1:10" ht="39.75" customHeight="1">
      <c r="A96" s="109" t="s">
        <v>143</v>
      </c>
      <c r="B96" s="109" t="s">
        <v>156</v>
      </c>
      <c r="C96" s="125">
        <v>2299</v>
      </c>
      <c r="D96" s="133">
        <f t="shared" si="1"/>
        <v>0</v>
      </c>
      <c r="E96" s="135" t="s">
        <v>143</v>
      </c>
      <c r="F96" s="135" t="s">
        <v>427</v>
      </c>
      <c r="G96" s="135" t="s">
        <v>405</v>
      </c>
      <c r="H96" s="135" t="s">
        <v>333</v>
      </c>
      <c r="I96" s="136">
        <v>56731782584</v>
      </c>
      <c r="J96" s="125">
        <v>2299</v>
      </c>
    </row>
    <row r="97" spans="1:10" ht="39.75" customHeight="1">
      <c r="A97" s="109" t="s">
        <v>215</v>
      </c>
      <c r="B97" s="109" t="s">
        <v>216</v>
      </c>
      <c r="C97" s="125">
        <v>4379</v>
      </c>
      <c r="D97" s="133">
        <f t="shared" si="1"/>
        <v>0</v>
      </c>
      <c r="E97" s="135" t="s">
        <v>215</v>
      </c>
      <c r="F97" s="137" t="s">
        <v>487</v>
      </c>
      <c r="G97" s="137" t="s">
        <v>383</v>
      </c>
      <c r="H97" s="137" t="s">
        <v>488</v>
      </c>
      <c r="I97" s="138">
        <v>56731785333</v>
      </c>
      <c r="J97" s="125">
        <v>4379</v>
      </c>
    </row>
    <row r="98" spans="1:10" ht="39.75" customHeight="1">
      <c r="A98" s="109" t="s">
        <v>217</v>
      </c>
      <c r="B98" s="109" t="s">
        <v>218</v>
      </c>
      <c r="C98" s="125">
        <v>2743</v>
      </c>
      <c r="D98" s="133">
        <f t="shared" si="1"/>
        <v>0</v>
      </c>
      <c r="E98" s="135" t="s">
        <v>217</v>
      </c>
      <c r="F98" s="137" t="s">
        <v>489</v>
      </c>
      <c r="G98" s="137" t="s">
        <v>490</v>
      </c>
      <c r="H98" s="137" t="s">
        <v>491</v>
      </c>
      <c r="I98" s="138">
        <v>56731782493</v>
      </c>
      <c r="J98" s="134">
        <v>2743</v>
      </c>
    </row>
    <row r="99" spans="1:10" ht="39.75" customHeight="1">
      <c r="A99" s="109" t="s">
        <v>219</v>
      </c>
      <c r="B99" s="109" t="s">
        <v>221</v>
      </c>
      <c r="C99" s="125">
        <v>1153</v>
      </c>
      <c r="D99" s="133">
        <f t="shared" si="1"/>
        <v>0</v>
      </c>
      <c r="E99" s="135" t="s">
        <v>219</v>
      </c>
      <c r="F99" s="137" t="s">
        <v>492</v>
      </c>
      <c r="G99" s="137" t="s">
        <v>309</v>
      </c>
      <c r="H99" s="137" t="s">
        <v>493</v>
      </c>
      <c r="I99" s="139" t="s">
        <v>494</v>
      </c>
      <c r="J99" s="134">
        <v>1153</v>
      </c>
    </row>
    <row r="100" spans="1:10" ht="39.75" customHeight="1">
      <c r="A100" s="109" t="s">
        <v>220</v>
      </c>
      <c r="B100" s="109" t="s">
        <v>222</v>
      </c>
      <c r="C100" s="125">
        <v>2672</v>
      </c>
      <c r="D100" s="133">
        <f t="shared" si="1"/>
        <v>0</v>
      </c>
      <c r="E100" s="135" t="s">
        <v>220</v>
      </c>
      <c r="F100" s="137" t="s">
        <v>373</v>
      </c>
      <c r="G100" s="137" t="s">
        <v>495</v>
      </c>
      <c r="H100" s="137" t="s">
        <v>496</v>
      </c>
      <c r="I100" s="139" t="s">
        <v>497</v>
      </c>
      <c r="J100" s="134">
        <v>2672</v>
      </c>
    </row>
    <row r="101" spans="1:6" ht="12">
      <c r="A101" s="123"/>
      <c r="B101" s="123"/>
      <c r="F101" s="125"/>
    </row>
    <row r="102" spans="3:6" ht="12">
      <c r="C102" s="125">
        <f>SUM(C9:C101)</f>
        <v>318077</v>
      </c>
      <c r="F102" s="125"/>
    </row>
    <row r="103" ht="12">
      <c r="F103" s="125"/>
    </row>
    <row r="104" spans="4:6" ht="12">
      <c r="D104" s="125"/>
      <c r="F104" s="125"/>
    </row>
    <row r="107" spans="5:6" ht="12">
      <c r="E107" s="125"/>
      <c r="F107" s="125"/>
    </row>
    <row r="120" ht="12">
      <c r="B120" s="19" t="s">
        <v>22</v>
      </c>
    </row>
    <row r="121" ht="12">
      <c r="B121" s="20" t="s">
        <v>23</v>
      </c>
    </row>
    <row r="122" ht="12">
      <c r="B122" s="21" t="s">
        <v>24</v>
      </c>
    </row>
    <row r="123" ht="12">
      <c r="B123" s="22" t="s">
        <v>25</v>
      </c>
    </row>
    <row r="202" ht="12">
      <c r="C202" t="s">
        <v>31</v>
      </c>
    </row>
  </sheetData>
  <sheetProtection selectLockedCells="1" selectUnlockedCells="1"/>
  <mergeCells count="2">
    <mergeCell ref="A6:A7"/>
    <mergeCell ref="B6:B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4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0" t="s">
        <v>0</v>
      </c>
      <c r="E1" s="160"/>
      <c r="F1" s="160"/>
      <c r="G1" s="160"/>
      <c r="H1" s="160"/>
      <c r="I1" s="3"/>
      <c r="J1" s="3"/>
      <c r="K1" s="59"/>
      <c r="L1" s="3"/>
    </row>
    <row r="2" spans="1:12" ht="15.75" customHeight="1" thickBot="1">
      <c r="A2" s="3"/>
      <c r="B2" s="3"/>
      <c r="C2" s="3"/>
      <c r="D2" s="161" t="s">
        <v>1</v>
      </c>
      <c r="E2" s="161"/>
      <c r="F2" s="161"/>
      <c r="G2" s="161"/>
      <c r="H2" s="161"/>
      <c r="I2" s="3"/>
      <c r="J2" s="3"/>
      <c r="K2" s="59"/>
      <c r="L2" s="4" t="s">
        <v>2</v>
      </c>
    </row>
    <row r="3" spans="1:12" ht="17.25" customHeight="1">
      <c r="A3" s="3"/>
      <c r="B3" s="3"/>
      <c r="C3" s="3"/>
      <c r="D3" s="162" t="s">
        <v>499</v>
      </c>
      <c r="E3" s="162"/>
      <c r="F3" s="162"/>
      <c r="G3" s="162"/>
      <c r="H3" s="162"/>
      <c r="I3" s="3"/>
      <c r="J3" s="3"/>
      <c r="K3" s="59"/>
      <c r="L3" s="3"/>
    </row>
    <row r="4" spans="1:12" ht="17.25" customHeight="1" thickBot="1">
      <c r="A4" s="5"/>
      <c r="B4" s="5"/>
      <c r="C4" s="6" t="s">
        <v>116</v>
      </c>
      <c r="D4" s="7"/>
      <c r="E4" s="8"/>
      <c r="F4" s="9"/>
      <c r="G4" s="10"/>
      <c r="H4" s="11"/>
      <c r="I4" s="11"/>
      <c r="J4" s="11"/>
      <c r="K4" s="60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27</v>
      </c>
      <c r="H5" s="186"/>
      <c r="I5" s="186"/>
      <c r="J5" s="187"/>
      <c r="K5" s="60"/>
      <c r="L5" s="12"/>
    </row>
    <row r="6" spans="1:12" ht="15" customHeight="1" thickBot="1">
      <c r="A6" s="40" t="s">
        <v>4</v>
      </c>
      <c r="B6" s="146" t="s">
        <v>32</v>
      </c>
      <c r="C6" s="148" t="s">
        <v>5</v>
      </c>
      <c r="D6" s="167" t="s">
        <v>6</v>
      </c>
      <c r="E6" s="150" t="s">
        <v>7</v>
      </c>
      <c r="F6" s="152" t="s">
        <v>8</v>
      </c>
      <c r="G6" s="150" t="s">
        <v>28</v>
      </c>
      <c r="H6" s="150" t="s">
        <v>9</v>
      </c>
      <c r="I6" s="150" t="s">
        <v>8</v>
      </c>
      <c r="J6" s="150" t="s">
        <v>10</v>
      </c>
      <c r="K6" s="178" t="s">
        <v>11</v>
      </c>
      <c r="L6" s="182" t="s">
        <v>12</v>
      </c>
    </row>
    <row r="7" spans="1:12" ht="12" customHeight="1" thickBot="1">
      <c r="A7" s="43" t="s">
        <v>13</v>
      </c>
      <c r="B7" s="147"/>
      <c r="C7" s="149"/>
      <c r="D7" s="188"/>
      <c r="E7" s="181"/>
      <c r="F7" s="180"/>
      <c r="G7" s="181"/>
      <c r="H7" s="181"/>
      <c r="I7" s="181"/>
      <c r="J7" s="181"/>
      <c r="K7" s="179"/>
      <c r="L7" s="183"/>
    </row>
    <row r="8" spans="1:12" ht="12.75" customHeight="1">
      <c r="A8" s="44"/>
      <c r="B8" s="5"/>
      <c r="C8" s="29" t="s">
        <v>14</v>
      </c>
      <c r="D8" s="30"/>
      <c r="E8" s="31"/>
      <c r="F8" s="8"/>
      <c r="G8" s="32"/>
      <c r="H8" s="33"/>
      <c r="I8" s="16"/>
      <c r="J8" s="34"/>
      <c r="K8" s="61"/>
      <c r="L8" s="48"/>
    </row>
    <row r="9" spans="1:17" ht="38.25" customHeight="1">
      <c r="A9" s="23">
        <v>102</v>
      </c>
      <c r="B9" s="23" t="s">
        <v>40</v>
      </c>
      <c r="C9" s="35" t="s">
        <v>160</v>
      </c>
      <c r="D9" s="116" t="s">
        <v>21</v>
      </c>
      <c r="E9" s="113">
        <v>4570</v>
      </c>
      <c r="F9" s="73"/>
      <c r="G9" s="74"/>
      <c r="H9" s="73">
        <v>800</v>
      </c>
      <c r="I9" s="75"/>
      <c r="J9" s="75"/>
      <c r="K9" s="73">
        <f aca="true" t="shared" si="0" ref="K9:K16">SUM(E9:F9)-SUM(G9:J9)</f>
        <v>3770</v>
      </c>
      <c r="L9" s="126"/>
      <c r="M9">
        <v>1</v>
      </c>
      <c r="N9" s="125"/>
      <c r="O9" s="125"/>
      <c r="Q9" s="125"/>
    </row>
    <row r="10" spans="1:17" ht="38.25" customHeight="1">
      <c r="A10" s="23">
        <v>102</v>
      </c>
      <c r="B10" s="23" t="s">
        <v>42</v>
      </c>
      <c r="C10" s="24" t="s">
        <v>161</v>
      </c>
      <c r="D10" s="117" t="s">
        <v>21</v>
      </c>
      <c r="E10" s="113">
        <v>7522</v>
      </c>
      <c r="F10" s="73"/>
      <c r="G10" s="74"/>
      <c r="H10" s="75" t="s">
        <v>30</v>
      </c>
      <c r="I10" s="75"/>
      <c r="J10" s="75"/>
      <c r="K10" s="73">
        <f t="shared" si="0"/>
        <v>7522</v>
      </c>
      <c r="L10" s="126"/>
      <c r="M10">
        <v>1</v>
      </c>
      <c r="N10" s="125"/>
      <c r="O10" s="125"/>
      <c r="Q10" s="125"/>
    </row>
    <row r="11" spans="1:17" ht="38.25" customHeight="1">
      <c r="A11" s="23">
        <v>102</v>
      </c>
      <c r="B11" s="23" t="s">
        <v>48</v>
      </c>
      <c r="C11" s="24" t="s">
        <v>162</v>
      </c>
      <c r="D11" s="118" t="s">
        <v>21</v>
      </c>
      <c r="E11" s="113">
        <v>3957</v>
      </c>
      <c r="F11" s="73"/>
      <c r="G11" s="74"/>
      <c r="H11" s="75"/>
      <c r="I11" s="75"/>
      <c r="J11" s="75"/>
      <c r="K11" s="73">
        <f t="shared" si="0"/>
        <v>3957</v>
      </c>
      <c r="L11" s="126"/>
      <c r="M11">
        <v>1</v>
      </c>
      <c r="N11" s="125"/>
      <c r="O11" s="125"/>
      <c r="Q11" s="125"/>
    </row>
    <row r="12" spans="1:17" ht="38.25" customHeight="1">
      <c r="A12" s="23">
        <v>102</v>
      </c>
      <c r="B12" s="23" t="s">
        <v>56</v>
      </c>
      <c r="C12" s="27" t="s">
        <v>163</v>
      </c>
      <c r="D12" s="118" t="s">
        <v>21</v>
      </c>
      <c r="E12" s="113">
        <v>7234</v>
      </c>
      <c r="F12" s="73"/>
      <c r="G12" s="74"/>
      <c r="H12" s="75"/>
      <c r="I12" s="75"/>
      <c r="J12" s="75"/>
      <c r="K12" s="73">
        <f t="shared" si="0"/>
        <v>7234</v>
      </c>
      <c r="L12" s="126"/>
      <c r="M12">
        <v>1</v>
      </c>
      <c r="N12" s="125"/>
      <c r="O12" s="125"/>
      <c r="Q12" s="125"/>
    </row>
    <row r="13" spans="1:17" ht="38.25" customHeight="1">
      <c r="A13" s="36">
        <v>102</v>
      </c>
      <c r="B13" s="36" t="s">
        <v>60</v>
      </c>
      <c r="C13" s="24" t="s">
        <v>164</v>
      </c>
      <c r="D13" s="117" t="s">
        <v>21</v>
      </c>
      <c r="E13" s="113">
        <v>4212</v>
      </c>
      <c r="F13" s="73"/>
      <c r="G13" s="127"/>
      <c r="H13" s="73"/>
      <c r="I13" s="73"/>
      <c r="J13" s="75"/>
      <c r="K13" s="128">
        <f t="shared" si="0"/>
        <v>4212</v>
      </c>
      <c r="L13" s="72"/>
      <c r="M13">
        <v>1</v>
      </c>
      <c r="N13" s="125"/>
      <c r="O13" s="125"/>
      <c r="Q13" s="125"/>
    </row>
    <row r="14" spans="1:17" ht="38.25" customHeight="1">
      <c r="A14" s="36">
        <v>102</v>
      </c>
      <c r="B14" s="36" t="s">
        <v>61</v>
      </c>
      <c r="C14" s="28" t="s">
        <v>165</v>
      </c>
      <c r="D14" s="119" t="s">
        <v>21</v>
      </c>
      <c r="E14" s="113">
        <v>6837</v>
      </c>
      <c r="F14" s="73"/>
      <c r="G14" s="75"/>
      <c r="H14" s="129"/>
      <c r="I14" s="73"/>
      <c r="J14" s="73"/>
      <c r="K14" s="128">
        <f t="shared" si="0"/>
        <v>6837</v>
      </c>
      <c r="L14" s="130"/>
      <c r="M14">
        <v>1</v>
      </c>
      <c r="N14" s="125"/>
      <c r="O14" s="125"/>
      <c r="Q14" s="125"/>
    </row>
    <row r="15" spans="1:17" ht="38.25" customHeight="1">
      <c r="A15" s="23">
        <v>102</v>
      </c>
      <c r="B15" s="23" t="s">
        <v>74</v>
      </c>
      <c r="C15" s="28" t="s">
        <v>166</v>
      </c>
      <c r="D15" s="119" t="s">
        <v>21</v>
      </c>
      <c r="E15" s="113">
        <v>6518</v>
      </c>
      <c r="F15" s="73"/>
      <c r="G15" s="75"/>
      <c r="H15" s="73"/>
      <c r="I15" s="75"/>
      <c r="J15" s="75"/>
      <c r="K15" s="128">
        <f t="shared" si="0"/>
        <v>6518</v>
      </c>
      <c r="L15" s="126"/>
      <c r="M15">
        <v>1</v>
      </c>
      <c r="N15" s="125"/>
      <c r="O15" s="125"/>
      <c r="Q15" s="125"/>
    </row>
    <row r="16" spans="1:17" ht="38.25" customHeight="1">
      <c r="A16" s="23">
        <v>102</v>
      </c>
      <c r="B16" s="23" t="s">
        <v>68</v>
      </c>
      <c r="C16" s="27" t="s">
        <v>167</v>
      </c>
      <c r="D16" s="118" t="s">
        <v>21</v>
      </c>
      <c r="E16" s="113">
        <v>7234</v>
      </c>
      <c r="F16" s="73"/>
      <c r="G16" s="75"/>
      <c r="H16" s="73"/>
      <c r="I16" s="75"/>
      <c r="J16" s="75"/>
      <c r="K16" s="128">
        <f t="shared" si="0"/>
        <v>7234</v>
      </c>
      <c r="L16" s="126"/>
      <c r="M16">
        <v>1</v>
      </c>
      <c r="N16" s="125"/>
      <c r="O16" s="125"/>
      <c r="Q16" s="125"/>
    </row>
    <row r="17" spans="1:17" ht="38.25" customHeight="1">
      <c r="A17" s="23">
        <v>102</v>
      </c>
      <c r="B17" s="23" t="s">
        <v>77</v>
      </c>
      <c r="C17" s="28" t="s">
        <v>168</v>
      </c>
      <c r="D17" s="118" t="s">
        <v>15</v>
      </c>
      <c r="E17" s="113">
        <v>3125</v>
      </c>
      <c r="F17" s="73"/>
      <c r="G17" s="74"/>
      <c r="H17" s="75"/>
      <c r="I17" s="75"/>
      <c r="J17" s="75"/>
      <c r="K17" s="73">
        <f>SUM(E17:F17)-SUM(G17:J17)</f>
        <v>3125</v>
      </c>
      <c r="L17" s="126"/>
      <c r="M17">
        <v>1</v>
      </c>
      <c r="N17" s="125"/>
      <c r="O17" s="125"/>
      <c r="Q17" s="125"/>
    </row>
    <row r="18" spans="1:17" ht="38.25" customHeight="1">
      <c r="A18" s="23">
        <v>102</v>
      </c>
      <c r="B18" s="23" t="s">
        <v>47</v>
      </c>
      <c r="C18" s="27" t="s">
        <v>169</v>
      </c>
      <c r="D18" s="120" t="s">
        <v>15</v>
      </c>
      <c r="E18" s="113">
        <v>1973</v>
      </c>
      <c r="F18" s="73"/>
      <c r="G18" s="74"/>
      <c r="H18" s="75"/>
      <c r="I18" s="75"/>
      <c r="J18" s="75"/>
      <c r="K18" s="73">
        <f>SUM(E18:F18)-SUM(G18:J18)</f>
        <v>1973</v>
      </c>
      <c r="L18" s="126"/>
      <c r="M18">
        <v>1</v>
      </c>
      <c r="N18" s="125"/>
      <c r="O18" s="125"/>
      <c r="Q18" s="125"/>
    </row>
    <row r="19" spans="1:17" ht="38.25" customHeight="1">
      <c r="A19" s="23">
        <v>102</v>
      </c>
      <c r="B19" s="23" t="s">
        <v>85</v>
      </c>
      <c r="C19" s="28" t="s">
        <v>170</v>
      </c>
      <c r="D19" s="118" t="s">
        <v>15</v>
      </c>
      <c r="E19" s="113">
        <v>2586</v>
      </c>
      <c r="F19" s="73"/>
      <c r="G19" s="74"/>
      <c r="H19" s="75"/>
      <c r="I19" s="75"/>
      <c r="J19" s="75"/>
      <c r="K19" s="73">
        <f>SUM(E19:F19)-SUM(G19:J19)</f>
        <v>2586</v>
      </c>
      <c r="L19" s="126"/>
      <c r="M19">
        <v>1</v>
      </c>
      <c r="N19" s="125"/>
      <c r="O19" s="125"/>
      <c r="Q19" s="125"/>
    </row>
    <row r="20" spans="1:17" ht="38.25" customHeight="1">
      <c r="A20" s="23">
        <v>102</v>
      </c>
      <c r="B20" s="23" t="s">
        <v>49</v>
      </c>
      <c r="C20" s="28" t="s">
        <v>171</v>
      </c>
      <c r="D20" s="119" t="s">
        <v>15</v>
      </c>
      <c r="E20" s="113">
        <v>2632</v>
      </c>
      <c r="F20" s="73"/>
      <c r="G20" s="74"/>
      <c r="H20" s="73"/>
      <c r="I20" s="75"/>
      <c r="J20" s="75"/>
      <c r="K20" s="73">
        <f>SUM(E20:F20)-SUM(G20:J20)</f>
        <v>2632</v>
      </c>
      <c r="L20" s="126"/>
      <c r="M20">
        <v>1</v>
      </c>
      <c r="N20" s="125"/>
      <c r="O20" s="125"/>
      <c r="Q20" s="125"/>
    </row>
    <row r="21" spans="1:17" ht="38.25" customHeight="1" thickBot="1">
      <c r="A21" s="36">
        <v>102</v>
      </c>
      <c r="B21" s="36" t="s">
        <v>51</v>
      </c>
      <c r="C21" s="27" t="s">
        <v>172</v>
      </c>
      <c r="D21" s="120" t="s">
        <v>15</v>
      </c>
      <c r="E21" s="113">
        <v>2072</v>
      </c>
      <c r="F21" s="73"/>
      <c r="G21" s="128"/>
      <c r="H21" s="77"/>
      <c r="I21" s="78"/>
      <c r="J21" s="77"/>
      <c r="K21" s="77">
        <f>SUM(E21:F21)-SUM(G21:J21)</f>
        <v>2072</v>
      </c>
      <c r="L21" s="76"/>
      <c r="M21">
        <v>1</v>
      </c>
      <c r="N21" s="125"/>
      <c r="O21" s="125"/>
      <c r="Q21" s="125"/>
    </row>
    <row r="22" spans="1:17" ht="12" customHeight="1" thickBot="1">
      <c r="A22" s="14"/>
      <c r="B22" s="14"/>
      <c r="C22" s="68"/>
      <c r="D22" s="42" t="s">
        <v>18</v>
      </c>
      <c r="E22" s="115">
        <f aca="true" t="shared" si="1" ref="E22:K22">SUM(E9:E21)</f>
        <v>60472</v>
      </c>
      <c r="F22" s="115">
        <f t="shared" si="1"/>
        <v>0</v>
      </c>
      <c r="G22" s="115">
        <f t="shared" si="1"/>
        <v>0</v>
      </c>
      <c r="H22" s="93">
        <f t="shared" si="1"/>
        <v>800</v>
      </c>
      <c r="I22" s="93">
        <f t="shared" si="1"/>
        <v>0</v>
      </c>
      <c r="J22" s="93">
        <f t="shared" si="1"/>
        <v>0</v>
      </c>
      <c r="K22" s="93">
        <f t="shared" si="1"/>
        <v>59672</v>
      </c>
      <c r="L22" s="12"/>
      <c r="Q22" s="125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0"/>
      <c r="L23" s="12"/>
      <c r="M23" s="121"/>
      <c r="Q23" s="125"/>
    </row>
    <row r="24" spans="1:17" ht="19.5" customHeight="1" thickBot="1">
      <c r="A24" s="3"/>
      <c r="B24" s="3"/>
      <c r="C24" s="3"/>
      <c r="D24" s="160" t="s">
        <v>0</v>
      </c>
      <c r="E24" s="160"/>
      <c r="F24" s="160"/>
      <c r="G24" s="160"/>
      <c r="H24" s="160"/>
      <c r="I24" s="3"/>
      <c r="J24" s="3"/>
      <c r="K24" s="59"/>
      <c r="L24" s="3"/>
      <c r="Q24" s="125"/>
    </row>
    <row r="25" spans="1:17" ht="18" customHeight="1" thickBot="1">
      <c r="A25" s="3"/>
      <c r="B25" s="3"/>
      <c r="C25" s="3"/>
      <c r="D25" s="161" t="s">
        <v>1</v>
      </c>
      <c r="E25" s="161"/>
      <c r="F25" s="161"/>
      <c r="G25" s="161"/>
      <c r="H25" s="161"/>
      <c r="I25" s="3"/>
      <c r="J25" s="3"/>
      <c r="K25" s="59"/>
      <c r="L25" s="4" t="s">
        <v>19</v>
      </c>
      <c r="Q25" s="125"/>
    </row>
    <row r="26" spans="1:17" ht="18" customHeight="1">
      <c r="A26" s="3"/>
      <c r="B26" s="3"/>
      <c r="C26" s="3"/>
      <c r="D26" s="162" t="s">
        <v>499</v>
      </c>
      <c r="E26" s="162"/>
      <c r="F26" s="162"/>
      <c r="G26" s="162"/>
      <c r="H26" s="162"/>
      <c r="I26" s="3"/>
      <c r="J26" s="3"/>
      <c r="K26" s="59"/>
      <c r="L26" s="3"/>
      <c r="Q26" s="125"/>
    </row>
    <row r="27" spans="1:17" ht="19.5" customHeight="1">
      <c r="A27" s="5"/>
      <c r="B27" s="5"/>
      <c r="C27" s="6" t="s">
        <v>117</v>
      </c>
      <c r="D27" s="7"/>
      <c r="E27" s="8"/>
      <c r="F27" s="9"/>
      <c r="G27" s="10"/>
      <c r="H27" s="11"/>
      <c r="I27" s="11"/>
      <c r="J27" s="11"/>
      <c r="K27" s="60"/>
      <c r="L27" s="12"/>
      <c r="Q27" s="125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0"/>
      <c r="L28" s="12"/>
      <c r="Q28" s="125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27</v>
      </c>
      <c r="H29" s="186"/>
      <c r="I29" s="186"/>
      <c r="J29" s="187"/>
      <c r="K29" s="60"/>
      <c r="L29" s="12"/>
      <c r="Q29" s="125"/>
    </row>
    <row r="30" spans="1:17" s="13" customFormat="1" ht="15" customHeight="1" thickBot="1">
      <c r="A30" s="40" t="s">
        <v>4</v>
      </c>
      <c r="B30" s="146" t="s">
        <v>32</v>
      </c>
      <c r="C30" s="148" t="s">
        <v>5</v>
      </c>
      <c r="D30" s="167" t="s">
        <v>6</v>
      </c>
      <c r="E30" s="150" t="s">
        <v>7</v>
      </c>
      <c r="F30" s="152" t="s">
        <v>8</v>
      </c>
      <c r="G30" s="150" t="s">
        <v>28</v>
      </c>
      <c r="H30" s="150" t="s">
        <v>9</v>
      </c>
      <c r="I30" s="150" t="s">
        <v>8</v>
      </c>
      <c r="J30" s="150" t="s">
        <v>10</v>
      </c>
      <c r="K30" s="178" t="s">
        <v>11</v>
      </c>
      <c r="L30" s="182" t="s">
        <v>12</v>
      </c>
      <c r="Q30" s="125"/>
    </row>
    <row r="31" spans="1:17" ht="12" customHeight="1" thickBot="1">
      <c r="A31" s="43" t="s">
        <v>13</v>
      </c>
      <c r="B31" s="147"/>
      <c r="C31" s="149"/>
      <c r="D31" s="188"/>
      <c r="E31" s="181"/>
      <c r="F31" s="180"/>
      <c r="G31" s="181"/>
      <c r="H31" s="181"/>
      <c r="I31" s="181"/>
      <c r="J31" s="181"/>
      <c r="K31" s="179"/>
      <c r="L31" s="183"/>
      <c r="Q31" s="125"/>
    </row>
    <row r="32" spans="1:17" ht="13.5" customHeight="1">
      <c r="A32" s="44"/>
      <c r="B32" s="5"/>
      <c r="C32" s="29" t="s">
        <v>14</v>
      </c>
      <c r="D32" s="30"/>
      <c r="E32" s="31">
        <v>7301</v>
      </c>
      <c r="F32" s="8"/>
      <c r="G32" s="32"/>
      <c r="H32" s="33"/>
      <c r="I32" s="16"/>
      <c r="J32" s="34"/>
      <c r="K32" s="61"/>
      <c r="L32" s="48"/>
      <c r="Q32" s="125"/>
    </row>
    <row r="33" spans="1:17" ht="33" customHeight="1">
      <c r="A33" s="23">
        <v>102</v>
      </c>
      <c r="B33" s="23" t="s">
        <v>71</v>
      </c>
      <c r="C33" s="28" t="s">
        <v>173</v>
      </c>
      <c r="D33" s="27" t="s">
        <v>15</v>
      </c>
      <c r="E33" s="113">
        <v>3125</v>
      </c>
      <c r="F33" s="73"/>
      <c r="G33" s="73"/>
      <c r="H33" s="73"/>
      <c r="I33" s="73"/>
      <c r="J33" s="73"/>
      <c r="K33" s="73">
        <f aca="true" t="shared" si="2" ref="K33:K38">SUM(E33:F33)-SUM(G33:J33)</f>
        <v>3125</v>
      </c>
      <c r="L33" s="49"/>
      <c r="M33">
        <v>1</v>
      </c>
      <c r="N33" s="125"/>
      <c r="O33" s="125"/>
      <c r="Q33" s="125"/>
    </row>
    <row r="34" spans="1:17" ht="33" customHeight="1">
      <c r="A34" s="23">
        <v>102</v>
      </c>
      <c r="B34" s="23" t="s">
        <v>53</v>
      </c>
      <c r="C34" s="35" t="s">
        <v>174</v>
      </c>
      <c r="D34" s="27" t="s">
        <v>15</v>
      </c>
      <c r="E34" s="113">
        <v>2171</v>
      </c>
      <c r="F34" s="73"/>
      <c r="G34" s="73"/>
      <c r="H34" s="73"/>
      <c r="I34" s="73"/>
      <c r="J34" s="73"/>
      <c r="K34" s="73">
        <f t="shared" si="2"/>
        <v>2171</v>
      </c>
      <c r="L34" s="50"/>
      <c r="M34">
        <v>1</v>
      </c>
      <c r="N34" s="125"/>
      <c r="O34" s="125"/>
      <c r="Q34" s="125"/>
    </row>
    <row r="35" spans="1:17" ht="33.75" customHeight="1">
      <c r="A35" s="23">
        <v>102</v>
      </c>
      <c r="B35" s="23" t="s">
        <v>81</v>
      </c>
      <c r="C35" s="28" t="s">
        <v>175</v>
      </c>
      <c r="D35" s="27" t="s">
        <v>15</v>
      </c>
      <c r="E35" s="113">
        <v>3129</v>
      </c>
      <c r="F35" s="73"/>
      <c r="G35" s="73"/>
      <c r="H35" s="73"/>
      <c r="I35" s="73"/>
      <c r="J35" s="73"/>
      <c r="K35" s="73">
        <f t="shared" si="2"/>
        <v>3129</v>
      </c>
      <c r="L35" s="45"/>
      <c r="M35">
        <v>1</v>
      </c>
      <c r="N35" s="125"/>
      <c r="O35" s="125"/>
      <c r="Q35" s="125"/>
    </row>
    <row r="36" spans="1:17" ht="33.75" customHeight="1">
      <c r="A36" s="23">
        <v>102</v>
      </c>
      <c r="B36" s="23" t="s">
        <v>58</v>
      </c>
      <c r="C36" s="28" t="s">
        <v>176</v>
      </c>
      <c r="D36" s="27" t="s">
        <v>15</v>
      </c>
      <c r="E36" s="113">
        <v>3128</v>
      </c>
      <c r="F36" s="73"/>
      <c r="G36" s="73"/>
      <c r="H36" s="73"/>
      <c r="I36" s="73"/>
      <c r="J36" s="73"/>
      <c r="K36" s="73">
        <f t="shared" si="2"/>
        <v>3128</v>
      </c>
      <c r="L36" s="45"/>
      <c r="M36">
        <v>1</v>
      </c>
      <c r="N36" s="125"/>
      <c r="O36" s="125"/>
      <c r="Q36" s="125"/>
    </row>
    <row r="37" spans="1:17" ht="33.75" customHeight="1">
      <c r="A37" s="23">
        <v>102</v>
      </c>
      <c r="B37" s="23" t="s">
        <v>79</v>
      </c>
      <c r="C37" s="35" t="s">
        <v>177</v>
      </c>
      <c r="D37" s="35" t="s">
        <v>16</v>
      </c>
      <c r="E37" s="113">
        <v>1560</v>
      </c>
      <c r="F37" s="73"/>
      <c r="G37" s="73"/>
      <c r="H37" s="73"/>
      <c r="I37" s="73"/>
      <c r="J37" s="73"/>
      <c r="K37" s="73">
        <f t="shared" si="2"/>
        <v>1560</v>
      </c>
      <c r="L37" s="45"/>
      <c r="M37">
        <v>1</v>
      </c>
      <c r="N37" s="125"/>
      <c r="O37" s="125"/>
      <c r="Q37" s="125"/>
    </row>
    <row r="38" spans="1:17" ht="33.75" customHeight="1">
      <c r="A38" s="23">
        <v>102</v>
      </c>
      <c r="B38" s="23" t="s">
        <v>80</v>
      </c>
      <c r="C38" s="28" t="s">
        <v>178</v>
      </c>
      <c r="D38" s="35" t="s">
        <v>16</v>
      </c>
      <c r="E38" s="113">
        <v>2066</v>
      </c>
      <c r="F38" s="73"/>
      <c r="G38" s="73"/>
      <c r="H38" s="73"/>
      <c r="I38" s="73"/>
      <c r="J38" s="73"/>
      <c r="K38" s="73">
        <f t="shared" si="2"/>
        <v>2066</v>
      </c>
      <c r="L38" s="45"/>
      <c r="M38">
        <v>1</v>
      </c>
      <c r="N38" s="125"/>
      <c r="O38" s="125"/>
      <c r="Q38" s="125"/>
    </row>
    <row r="39" spans="1:17" ht="33.75" customHeight="1">
      <c r="A39" s="23">
        <v>602</v>
      </c>
      <c r="B39" s="23" t="s">
        <v>33</v>
      </c>
      <c r="C39" s="28" t="s">
        <v>179</v>
      </c>
      <c r="D39" s="27" t="s">
        <v>15</v>
      </c>
      <c r="E39" s="113">
        <v>3254</v>
      </c>
      <c r="F39" s="113"/>
      <c r="G39" s="113"/>
      <c r="H39" s="73"/>
      <c r="I39" s="73"/>
      <c r="J39" s="73"/>
      <c r="K39" s="73">
        <f aca="true" t="shared" si="3" ref="K39:K44">SUM(E39:F39)-SUM(G39:J39)</f>
        <v>3254</v>
      </c>
      <c r="L39" s="45"/>
      <c r="M39">
        <v>1</v>
      </c>
      <c r="N39" s="125"/>
      <c r="O39" s="125"/>
      <c r="Q39" s="125"/>
    </row>
    <row r="40" spans="1:17" ht="33.75" customHeight="1">
      <c r="A40" s="23">
        <v>602</v>
      </c>
      <c r="B40" s="23" t="s">
        <v>52</v>
      </c>
      <c r="C40" s="27" t="s">
        <v>180</v>
      </c>
      <c r="D40" s="28" t="s">
        <v>17</v>
      </c>
      <c r="E40" s="113">
        <v>5148</v>
      </c>
      <c r="F40" s="73"/>
      <c r="G40" s="73"/>
      <c r="H40" s="73"/>
      <c r="I40" s="73"/>
      <c r="J40" s="73"/>
      <c r="K40" s="73">
        <f t="shared" si="3"/>
        <v>5148</v>
      </c>
      <c r="L40" s="45"/>
      <c r="M40">
        <v>1</v>
      </c>
      <c r="N40" s="125"/>
      <c r="O40" s="125"/>
      <c r="Q40" s="125"/>
    </row>
    <row r="41" spans="1:17" ht="33.75" customHeight="1">
      <c r="A41" s="23">
        <v>602</v>
      </c>
      <c r="B41" s="23" t="s">
        <v>35</v>
      </c>
      <c r="C41" s="27" t="s">
        <v>181</v>
      </c>
      <c r="D41" s="27" t="s">
        <v>15</v>
      </c>
      <c r="E41" s="113">
        <v>3254</v>
      </c>
      <c r="F41" s="73"/>
      <c r="G41" s="73"/>
      <c r="H41" s="73"/>
      <c r="I41" s="73"/>
      <c r="J41" s="73"/>
      <c r="K41" s="73">
        <f t="shared" si="3"/>
        <v>3254</v>
      </c>
      <c r="L41" s="45"/>
      <c r="M41">
        <v>1</v>
      </c>
      <c r="N41" s="125"/>
      <c r="O41" s="125"/>
      <c r="Q41" s="125"/>
    </row>
    <row r="42" spans="1:17" ht="33.75" customHeight="1">
      <c r="A42" s="23">
        <v>602</v>
      </c>
      <c r="B42" s="23" t="s">
        <v>50</v>
      </c>
      <c r="C42" s="27" t="s">
        <v>182</v>
      </c>
      <c r="D42" s="27" t="s">
        <v>15</v>
      </c>
      <c r="E42" s="113">
        <v>3254</v>
      </c>
      <c r="F42" s="73"/>
      <c r="G42" s="73"/>
      <c r="H42" s="73"/>
      <c r="I42" s="73"/>
      <c r="J42" s="73"/>
      <c r="K42" s="73">
        <f t="shared" si="3"/>
        <v>3254</v>
      </c>
      <c r="L42" s="45"/>
      <c r="M42">
        <v>1</v>
      </c>
      <c r="N42" s="125"/>
      <c r="O42" s="125"/>
      <c r="Q42" s="125"/>
    </row>
    <row r="43" spans="1:17" ht="33.75" customHeight="1">
      <c r="A43" s="23">
        <v>602</v>
      </c>
      <c r="B43" s="23" t="s">
        <v>54</v>
      </c>
      <c r="C43" s="79" t="s">
        <v>183</v>
      </c>
      <c r="D43" s="80" t="s">
        <v>17</v>
      </c>
      <c r="E43" s="113">
        <v>6059</v>
      </c>
      <c r="F43" s="73"/>
      <c r="G43" s="73"/>
      <c r="H43" s="73">
        <v>250</v>
      </c>
      <c r="I43" s="73"/>
      <c r="J43" s="73"/>
      <c r="K43" s="73">
        <f t="shared" si="3"/>
        <v>5809</v>
      </c>
      <c r="L43" s="45"/>
      <c r="M43">
        <v>1</v>
      </c>
      <c r="N43" s="125"/>
      <c r="O43" s="125"/>
      <c r="Q43" s="125"/>
    </row>
    <row r="44" spans="1:17" ht="33.75" customHeight="1">
      <c r="A44" s="23">
        <v>602</v>
      </c>
      <c r="B44" s="23" t="s">
        <v>76</v>
      </c>
      <c r="C44" s="79" t="s">
        <v>184</v>
      </c>
      <c r="D44" s="79" t="s">
        <v>15</v>
      </c>
      <c r="E44" s="113">
        <v>5343</v>
      </c>
      <c r="F44" s="73"/>
      <c r="G44" s="73"/>
      <c r="H44" s="73"/>
      <c r="I44" s="73"/>
      <c r="J44" s="73"/>
      <c r="K44" s="73">
        <f t="shared" si="3"/>
        <v>5343</v>
      </c>
      <c r="L44" s="51"/>
      <c r="M44">
        <v>1</v>
      </c>
      <c r="N44" s="125"/>
      <c r="O44" s="125"/>
      <c r="Q44" s="125"/>
    </row>
    <row r="45" spans="1:17" ht="33" customHeight="1" thickBot="1">
      <c r="A45" s="14"/>
      <c r="B45" s="14"/>
      <c r="C45" s="68"/>
      <c r="D45" s="114" t="s">
        <v>18</v>
      </c>
      <c r="E45" s="103">
        <f aca="true" t="shared" si="4" ref="E45:K45">SUM(E33:E44)</f>
        <v>41491</v>
      </c>
      <c r="F45" s="103">
        <f t="shared" si="4"/>
        <v>0</v>
      </c>
      <c r="G45" s="103">
        <f t="shared" si="4"/>
        <v>0</v>
      </c>
      <c r="H45" s="103">
        <f t="shared" si="4"/>
        <v>250</v>
      </c>
      <c r="I45" s="103">
        <f t="shared" si="4"/>
        <v>0</v>
      </c>
      <c r="J45" s="103">
        <f t="shared" si="4"/>
        <v>0</v>
      </c>
      <c r="K45" s="103">
        <f t="shared" si="4"/>
        <v>41241</v>
      </c>
      <c r="L45" s="91"/>
      <c r="N45" s="125"/>
      <c r="O45" s="125"/>
      <c r="Q45" s="125"/>
    </row>
    <row r="46" spans="1:17" ht="77.25" customHeight="1">
      <c r="A46" s="14"/>
      <c r="B46" s="14"/>
      <c r="C46" s="68"/>
      <c r="D46" s="15"/>
      <c r="E46" s="69"/>
      <c r="F46" s="69"/>
      <c r="G46" s="69"/>
      <c r="H46" s="69"/>
      <c r="I46" s="69"/>
      <c r="J46" s="69"/>
      <c r="K46" s="70"/>
      <c r="L46" s="71"/>
      <c r="Q46" s="125"/>
    </row>
    <row r="47" spans="1:17" ht="15.75" customHeight="1" thickBot="1">
      <c r="A47" s="3"/>
      <c r="B47" s="3"/>
      <c r="C47" s="52"/>
      <c r="D47" s="189" t="s">
        <v>0</v>
      </c>
      <c r="E47" s="189"/>
      <c r="F47" s="189"/>
      <c r="G47" s="189"/>
      <c r="H47" s="189"/>
      <c r="I47" s="52"/>
      <c r="J47" s="52"/>
      <c r="K47" s="62"/>
      <c r="L47" s="52"/>
      <c r="Q47" s="125"/>
    </row>
    <row r="48" spans="1:17" ht="13.5" customHeight="1" thickBot="1">
      <c r="A48" s="3"/>
      <c r="B48" s="3"/>
      <c r="C48" s="52"/>
      <c r="D48" s="189" t="s">
        <v>1</v>
      </c>
      <c r="E48" s="189"/>
      <c r="F48" s="189"/>
      <c r="G48" s="189"/>
      <c r="H48" s="189"/>
      <c r="I48" s="52"/>
      <c r="J48" s="52"/>
      <c r="K48" s="62"/>
      <c r="L48" s="124" t="s">
        <v>20</v>
      </c>
      <c r="Q48" s="125"/>
    </row>
    <row r="49" spans="1:17" ht="14.25" customHeight="1">
      <c r="A49" s="3"/>
      <c r="B49" s="3"/>
      <c r="C49" s="52"/>
      <c r="D49" s="162" t="s">
        <v>499</v>
      </c>
      <c r="E49" s="162"/>
      <c r="F49" s="162"/>
      <c r="G49" s="162"/>
      <c r="H49" s="162"/>
      <c r="I49" s="52"/>
      <c r="J49" s="52"/>
      <c r="K49" s="62"/>
      <c r="L49" s="52"/>
      <c r="Q49" s="125"/>
    </row>
    <row r="50" spans="1:17" ht="17.25" customHeight="1" thickBot="1">
      <c r="A50" s="5"/>
      <c r="B50" s="5"/>
      <c r="C50" s="94" t="s">
        <v>118</v>
      </c>
      <c r="D50" s="95"/>
      <c r="E50" s="8"/>
      <c r="F50" s="96"/>
      <c r="G50" s="97"/>
      <c r="H50" s="11"/>
      <c r="I50" s="11"/>
      <c r="J50" s="11"/>
      <c r="K50" s="60"/>
      <c r="L50" s="5"/>
      <c r="Q50" s="125"/>
    </row>
    <row r="51" spans="1:17" ht="16.5" customHeight="1" thickBot="1">
      <c r="A51" s="5"/>
      <c r="B51" s="5"/>
      <c r="C51" s="94"/>
      <c r="D51" s="95"/>
      <c r="E51" s="196" t="s">
        <v>3</v>
      </c>
      <c r="F51" s="197"/>
      <c r="G51" s="197" t="s">
        <v>27</v>
      </c>
      <c r="H51" s="197"/>
      <c r="I51" s="197"/>
      <c r="J51" s="197"/>
      <c r="K51" s="102"/>
      <c r="L51" s="101"/>
      <c r="Q51" s="125"/>
    </row>
    <row r="52" spans="1:17" ht="15" customHeight="1">
      <c r="A52" s="99" t="s">
        <v>4</v>
      </c>
      <c r="B52" s="169" t="s">
        <v>32</v>
      </c>
      <c r="C52" s="190" t="s">
        <v>5</v>
      </c>
      <c r="D52" s="190" t="s">
        <v>6</v>
      </c>
      <c r="E52" s="169" t="s">
        <v>7</v>
      </c>
      <c r="F52" s="169" t="s">
        <v>8</v>
      </c>
      <c r="G52" s="169" t="s">
        <v>28</v>
      </c>
      <c r="H52" s="169" t="s">
        <v>9</v>
      </c>
      <c r="I52" s="169" t="s">
        <v>8</v>
      </c>
      <c r="J52" s="169" t="s">
        <v>10</v>
      </c>
      <c r="K52" s="192" t="s">
        <v>11</v>
      </c>
      <c r="L52" s="194" t="s">
        <v>12</v>
      </c>
      <c r="Q52" s="125"/>
    </row>
    <row r="53" spans="1:17" ht="12.75" thickBot="1">
      <c r="A53" s="100" t="s">
        <v>13</v>
      </c>
      <c r="B53" s="170"/>
      <c r="C53" s="191"/>
      <c r="D53" s="191"/>
      <c r="E53" s="170"/>
      <c r="F53" s="170"/>
      <c r="G53" s="170"/>
      <c r="H53" s="170"/>
      <c r="I53" s="170"/>
      <c r="J53" s="170"/>
      <c r="K53" s="193"/>
      <c r="L53" s="195"/>
      <c r="Q53" s="125"/>
    </row>
    <row r="54" spans="1:17" ht="10.5" customHeight="1">
      <c r="A54" s="98"/>
      <c r="B54" s="81"/>
      <c r="C54" s="29" t="s">
        <v>14</v>
      </c>
      <c r="D54" s="38"/>
      <c r="E54" s="39">
        <v>7302</v>
      </c>
      <c r="F54" s="39"/>
      <c r="G54" s="39"/>
      <c r="H54" s="39"/>
      <c r="I54" s="39"/>
      <c r="J54" s="39"/>
      <c r="K54" s="65"/>
      <c r="L54" s="39"/>
      <c r="Q54" s="125"/>
    </row>
    <row r="55" spans="1:17" ht="30.75" customHeight="1">
      <c r="A55" s="23">
        <v>602</v>
      </c>
      <c r="B55" s="23" t="s">
        <v>57</v>
      </c>
      <c r="C55" s="27" t="s">
        <v>185</v>
      </c>
      <c r="D55" s="26" t="s">
        <v>15</v>
      </c>
      <c r="E55" s="113">
        <v>3254</v>
      </c>
      <c r="F55" s="73"/>
      <c r="G55" s="73"/>
      <c r="H55" s="73"/>
      <c r="I55" s="73"/>
      <c r="J55" s="73"/>
      <c r="K55" s="73">
        <f aca="true" t="shared" si="5" ref="K55:K60">SUM(E55:F55)-SUM(G55:J55)</f>
        <v>3254</v>
      </c>
      <c r="L55" s="51"/>
      <c r="M55">
        <v>1</v>
      </c>
      <c r="N55" s="125"/>
      <c r="O55" s="125"/>
      <c r="Q55" s="125"/>
    </row>
    <row r="56" spans="1:17" ht="30.75" customHeight="1">
      <c r="A56" s="23">
        <v>602</v>
      </c>
      <c r="B56" s="23" t="s">
        <v>62</v>
      </c>
      <c r="C56" s="37" t="s">
        <v>186</v>
      </c>
      <c r="D56" s="27" t="s">
        <v>15</v>
      </c>
      <c r="E56" s="113">
        <v>6059</v>
      </c>
      <c r="F56" s="73"/>
      <c r="G56" s="73"/>
      <c r="H56" s="73"/>
      <c r="I56" s="73"/>
      <c r="J56" s="73"/>
      <c r="K56" s="73">
        <f t="shared" si="5"/>
        <v>6059</v>
      </c>
      <c r="L56" s="45"/>
      <c r="M56">
        <v>1</v>
      </c>
      <c r="N56" s="125"/>
      <c r="O56" s="125"/>
      <c r="Q56" s="125"/>
    </row>
    <row r="57" spans="1:17" ht="30.75" customHeight="1">
      <c r="A57" s="23">
        <v>602</v>
      </c>
      <c r="B57" s="23" t="s">
        <v>84</v>
      </c>
      <c r="C57" s="79" t="s">
        <v>188</v>
      </c>
      <c r="D57" s="79" t="s">
        <v>15</v>
      </c>
      <c r="E57" s="113">
        <v>5343</v>
      </c>
      <c r="F57" s="73"/>
      <c r="G57" s="113"/>
      <c r="H57" s="73"/>
      <c r="I57" s="73"/>
      <c r="J57" s="73"/>
      <c r="K57" s="76">
        <f t="shared" si="5"/>
        <v>5343</v>
      </c>
      <c r="L57" s="47"/>
      <c r="M57">
        <v>1</v>
      </c>
      <c r="N57" s="125"/>
      <c r="O57" s="125"/>
      <c r="Q57" s="125"/>
    </row>
    <row r="58" spans="1:17" ht="30.75" customHeight="1">
      <c r="A58" s="23">
        <v>602</v>
      </c>
      <c r="B58" s="23" t="s">
        <v>66</v>
      </c>
      <c r="C58" s="27" t="s">
        <v>190</v>
      </c>
      <c r="D58" s="26" t="s">
        <v>15</v>
      </c>
      <c r="E58" s="113">
        <v>3254</v>
      </c>
      <c r="F58" s="73"/>
      <c r="G58" s="113"/>
      <c r="H58" s="73"/>
      <c r="I58" s="73"/>
      <c r="J58" s="73"/>
      <c r="K58" s="76">
        <f t="shared" si="5"/>
        <v>3254</v>
      </c>
      <c r="L58" s="47"/>
      <c r="M58">
        <v>1</v>
      </c>
      <c r="N58" s="125"/>
      <c r="O58" s="125"/>
      <c r="Q58" s="125"/>
    </row>
    <row r="59" spans="1:17" ht="30.75" customHeight="1">
      <c r="A59" s="36">
        <v>602</v>
      </c>
      <c r="B59" s="36" t="s">
        <v>89</v>
      </c>
      <c r="C59" s="79" t="s">
        <v>189</v>
      </c>
      <c r="D59" s="79" t="s">
        <v>15</v>
      </c>
      <c r="E59" s="113">
        <v>5343</v>
      </c>
      <c r="F59" s="73"/>
      <c r="G59" s="113"/>
      <c r="H59" s="73"/>
      <c r="I59" s="73"/>
      <c r="J59" s="73"/>
      <c r="K59" s="76">
        <f t="shared" si="5"/>
        <v>5343</v>
      </c>
      <c r="L59" s="47"/>
      <c r="M59">
        <v>1</v>
      </c>
      <c r="N59" s="125"/>
      <c r="O59" s="125"/>
      <c r="Q59" s="125"/>
    </row>
    <row r="60" spans="1:17" ht="30.75" customHeight="1">
      <c r="A60" s="23">
        <v>602</v>
      </c>
      <c r="B60" s="23" t="s">
        <v>69</v>
      </c>
      <c r="C60" s="79" t="s">
        <v>191</v>
      </c>
      <c r="D60" s="79" t="s">
        <v>15</v>
      </c>
      <c r="E60" s="113">
        <v>3908</v>
      </c>
      <c r="F60" s="113"/>
      <c r="G60" s="113"/>
      <c r="H60" s="73"/>
      <c r="I60" s="73"/>
      <c r="J60" s="73"/>
      <c r="K60" s="73">
        <f t="shared" si="5"/>
        <v>3908</v>
      </c>
      <c r="L60" s="47"/>
      <c r="M60">
        <v>1</v>
      </c>
      <c r="N60" s="125"/>
      <c r="O60" s="125"/>
      <c r="Q60" s="125"/>
    </row>
    <row r="61" spans="1:17" ht="30.75" customHeight="1">
      <c r="A61" s="23">
        <v>602</v>
      </c>
      <c r="B61" s="23" t="s">
        <v>63</v>
      </c>
      <c r="C61" s="35" t="s">
        <v>192</v>
      </c>
      <c r="D61" s="27" t="s">
        <v>17</v>
      </c>
      <c r="E61" s="113">
        <v>3254</v>
      </c>
      <c r="F61" s="73"/>
      <c r="G61" s="73"/>
      <c r="H61" s="73"/>
      <c r="I61" s="73"/>
      <c r="J61" s="73"/>
      <c r="K61" s="73">
        <f aca="true" t="shared" si="6" ref="K61:K69">SUM(E61:F61)-SUM(G61:J61)</f>
        <v>3254</v>
      </c>
      <c r="L61" s="45"/>
      <c r="M61">
        <v>1</v>
      </c>
      <c r="N61" s="125"/>
      <c r="O61" s="125"/>
      <c r="Q61" s="125"/>
    </row>
    <row r="62" spans="1:17" ht="30.75" customHeight="1">
      <c r="A62" s="23">
        <v>102</v>
      </c>
      <c r="B62" s="23" t="s">
        <v>86</v>
      </c>
      <c r="C62" s="35" t="s">
        <v>193</v>
      </c>
      <c r="D62" s="35" t="s">
        <v>16</v>
      </c>
      <c r="E62" s="113">
        <v>1627</v>
      </c>
      <c r="F62" s="113"/>
      <c r="G62" s="113"/>
      <c r="H62" s="73"/>
      <c r="I62" s="73"/>
      <c r="J62" s="73"/>
      <c r="K62" s="73">
        <f t="shared" si="6"/>
        <v>1627</v>
      </c>
      <c r="L62" s="45"/>
      <c r="M62">
        <v>1</v>
      </c>
      <c r="N62" s="125"/>
      <c r="O62" s="125"/>
      <c r="Q62" s="125"/>
    </row>
    <row r="63" spans="1:17" ht="30.75" customHeight="1">
      <c r="A63" s="23">
        <v>102</v>
      </c>
      <c r="B63" s="23" t="s">
        <v>72</v>
      </c>
      <c r="C63" s="28" t="s">
        <v>194</v>
      </c>
      <c r="D63" s="35" t="s">
        <v>16</v>
      </c>
      <c r="E63" s="113">
        <v>1627</v>
      </c>
      <c r="F63" s="73"/>
      <c r="G63" s="73"/>
      <c r="H63" s="73"/>
      <c r="I63" s="73"/>
      <c r="J63" s="73"/>
      <c r="K63" s="73">
        <f t="shared" si="6"/>
        <v>1627</v>
      </c>
      <c r="L63" s="45"/>
      <c r="M63">
        <v>1</v>
      </c>
      <c r="N63" s="125"/>
      <c r="O63" s="125"/>
      <c r="Q63" s="125"/>
    </row>
    <row r="64" spans="1:17" ht="30.75" customHeight="1">
      <c r="A64" s="23">
        <v>102</v>
      </c>
      <c r="B64" s="23" t="s">
        <v>82</v>
      </c>
      <c r="C64" s="35" t="s">
        <v>195</v>
      </c>
      <c r="D64" s="35" t="s">
        <v>16</v>
      </c>
      <c r="E64" s="113">
        <v>1559</v>
      </c>
      <c r="F64" s="73"/>
      <c r="G64" s="73"/>
      <c r="H64" s="73"/>
      <c r="I64" s="73"/>
      <c r="J64" s="73"/>
      <c r="K64" s="76">
        <f t="shared" si="6"/>
        <v>1559</v>
      </c>
      <c r="L64" s="50"/>
      <c r="M64">
        <v>1</v>
      </c>
      <c r="N64" s="125"/>
      <c r="O64" s="125"/>
      <c r="Q64" s="125"/>
    </row>
    <row r="65" spans="1:17" ht="30.75" customHeight="1">
      <c r="A65" s="23">
        <v>102</v>
      </c>
      <c r="B65" s="23" t="s">
        <v>73</v>
      </c>
      <c r="C65" s="28" t="s">
        <v>196</v>
      </c>
      <c r="D65" s="35" t="s">
        <v>16</v>
      </c>
      <c r="E65" s="113">
        <v>1219</v>
      </c>
      <c r="F65" s="73"/>
      <c r="G65" s="73"/>
      <c r="H65" s="73"/>
      <c r="I65" s="73"/>
      <c r="J65" s="73"/>
      <c r="K65" s="76">
        <f t="shared" si="6"/>
        <v>1219</v>
      </c>
      <c r="L65" s="50"/>
      <c r="M65">
        <v>1</v>
      </c>
      <c r="N65" s="125"/>
      <c r="O65" s="125"/>
      <c r="Q65" s="125"/>
    </row>
    <row r="66" spans="1:17" ht="30.75" customHeight="1">
      <c r="A66" s="23">
        <v>102</v>
      </c>
      <c r="B66" s="23" t="s">
        <v>59</v>
      </c>
      <c r="C66" s="80" t="s">
        <v>197</v>
      </c>
      <c r="D66" s="80" t="s">
        <v>16</v>
      </c>
      <c r="E66" s="113">
        <v>1807</v>
      </c>
      <c r="F66" s="73"/>
      <c r="G66" s="73"/>
      <c r="H66" s="73"/>
      <c r="I66" s="73"/>
      <c r="J66" s="73"/>
      <c r="K66" s="76">
        <f t="shared" si="6"/>
        <v>1807</v>
      </c>
      <c r="L66" s="50"/>
      <c r="M66">
        <v>1</v>
      </c>
      <c r="N66" s="125"/>
      <c r="O66" s="125"/>
      <c r="Q66" s="125"/>
    </row>
    <row r="67" spans="1:17" ht="30.75" customHeight="1">
      <c r="A67" s="23">
        <v>102</v>
      </c>
      <c r="B67" s="23" t="s">
        <v>87</v>
      </c>
      <c r="C67" s="26" t="s">
        <v>198</v>
      </c>
      <c r="D67" s="35" t="s">
        <v>16</v>
      </c>
      <c r="E67" s="113">
        <v>979</v>
      </c>
      <c r="F67" s="73"/>
      <c r="G67" s="73"/>
      <c r="H67" s="73"/>
      <c r="I67" s="73"/>
      <c r="J67" s="73"/>
      <c r="K67" s="73">
        <f t="shared" si="6"/>
        <v>979</v>
      </c>
      <c r="L67" s="90"/>
      <c r="M67">
        <v>1</v>
      </c>
      <c r="N67" s="125"/>
      <c r="O67" s="125"/>
      <c r="Q67" s="125"/>
    </row>
    <row r="68" spans="1:17" ht="30.75" customHeight="1">
      <c r="A68" s="23">
        <v>102</v>
      </c>
      <c r="B68" s="23" t="s">
        <v>37</v>
      </c>
      <c r="C68" s="35" t="s">
        <v>199</v>
      </c>
      <c r="D68" s="27" t="s">
        <v>15</v>
      </c>
      <c r="E68" s="113">
        <v>13403</v>
      </c>
      <c r="F68" s="73"/>
      <c r="G68" s="73"/>
      <c r="H68" s="73"/>
      <c r="I68" s="73"/>
      <c r="J68" s="73"/>
      <c r="K68" s="73">
        <f t="shared" si="6"/>
        <v>13403</v>
      </c>
      <c r="L68" s="45"/>
      <c r="M68">
        <v>1</v>
      </c>
      <c r="N68" s="125"/>
      <c r="O68" s="125"/>
      <c r="Q68" s="125"/>
    </row>
    <row r="69" spans="1:17" ht="30.75" customHeight="1">
      <c r="A69" s="23">
        <v>102</v>
      </c>
      <c r="B69" s="23" t="s">
        <v>39</v>
      </c>
      <c r="C69" s="35" t="s">
        <v>200</v>
      </c>
      <c r="D69" s="27" t="s">
        <v>17</v>
      </c>
      <c r="E69" s="113">
        <v>2797</v>
      </c>
      <c r="F69" s="73"/>
      <c r="G69" s="73"/>
      <c r="H69" s="73"/>
      <c r="I69" s="73"/>
      <c r="J69" s="73"/>
      <c r="K69" s="73">
        <f t="shared" si="6"/>
        <v>2797</v>
      </c>
      <c r="L69" s="45"/>
      <c r="M69">
        <v>1</v>
      </c>
      <c r="N69" s="125"/>
      <c r="O69" s="125"/>
      <c r="Q69" s="125"/>
    </row>
    <row r="70" spans="1:17" ht="12" customHeight="1" thickBot="1">
      <c r="A70" s="17"/>
      <c r="B70" s="17"/>
      <c r="C70" s="17"/>
      <c r="D70" s="42" t="s">
        <v>18</v>
      </c>
      <c r="E70" s="92">
        <f aca="true" t="shared" si="7" ref="E70:K70">SUM(E55:E69)</f>
        <v>55433</v>
      </c>
      <c r="F70" s="92">
        <f t="shared" si="7"/>
        <v>0</v>
      </c>
      <c r="G70" s="92">
        <f t="shared" si="7"/>
        <v>0</v>
      </c>
      <c r="H70" s="92">
        <f t="shared" si="7"/>
        <v>0</v>
      </c>
      <c r="I70" s="92">
        <f t="shared" si="7"/>
        <v>0</v>
      </c>
      <c r="J70" s="92">
        <f t="shared" si="7"/>
        <v>0</v>
      </c>
      <c r="K70" s="92">
        <f t="shared" si="7"/>
        <v>55433</v>
      </c>
      <c r="L70" s="17"/>
      <c r="M70" s="122"/>
      <c r="Q70" s="125"/>
    </row>
    <row r="71" spans="1:17" ht="32.25" customHeight="1">
      <c r="A71" s="17"/>
      <c r="B71" s="17"/>
      <c r="C71" s="17"/>
      <c r="D71" s="15"/>
      <c r="E71" s="46"/>
      <c r="F71" s="46"/>
      <c r="G71" s="46"/>
      <c r="H71" s="46"/>
      <c r="I71" s="46"/>
      <c r="J71" s="46"/>
      <c r="K71" s="63"/>
      <c r="L71" s="17"/>
      <c r="M71" s="46"/>
      <c r="Q71" s="125"/>
    </row>
    <row r="72" spans="1:17" ht="40.5" customHeight="1">
      <c r="A72" s="17"/>
      <c r="B72" s="17"/>
      <c r="C72" s="17"/>
      <c r="D72" s="15"/>
      <c r="E72" s="46"/>
      <c r="F72" s="46"/>
      <c r="G72" s="46"/>
      <c r="H72" s="46"/>
      <c r="I72" s="46"/>
      <c r="J72" s="46"/>
      <c r="K72" s="63"/>
      <c r="L72" s="17"/>
      <c r="M72" s="46"/>
      <c r="Q72" s="125"/>
    </row>
    <row r="73" spans="1:17" ht="12.75" thickBot="1">
      <c r="A73" s="3"/>
      <c r="B73" s="3"/>
      <c r="C73" s="3"/>
      <c r="D73" s="160" t="s">
        <v>0</v>
      </c>
      <c r="E73" s="160"/>
      <c r="F73" s="160"/>
      <c r="G73" s="160"/>
      <c r="H73" s="160"/>
      <c r="I73" s="3"/>
      <c r="J73" s="3"/>
      <c r="K73" s="59"/>
      <c r="L73" s="3"/>
      <c r="Q73" s="125"/>
    </row>
    <row r="74" spans="1:17" ht="12.75" thickBot="1">
      <c r="A74" s="3"/>
      <c r="B74" s="3"/>
      <c r="C74" s="3"/>
      <c r="D74" s="161" t="s">
        <v>1</v>
      </c>
      <c r="E74" s="161"/>
      <c r="F74" s="161"/>
      <c r="G74" s="161"/>
      <c r="H74" s="161"/>
      <c r="I74" s="3"/>
      <c r="J74" s="3"/>
      <c r="K74" s="59"/>
      <c r="L74" s="4" t="s">
        <v>26</v>
      </c>
      <c r="Q74" s="125"/>
    </row>
    <row r="75" spans="1:17" ht="12">
      <c r="A75" s="3"/>
      <c r="B75" s="3"/>
      <c r="C75" s="3"/>
      <c r="D75" s="162" t="s">
        <v>499</v>
      </c>
      <c r="E75" s="162"/>
      <c r="F75" s="162"/>
      <c r="G75" s="162"/>
      <c r="H75" s="162"/>
      <c r="I75" s="3"/>
      <c r="J75" s="3"/>
      <c r="K75" s="59"/>
      <c r="L75" s="3"/>
      <c r="Q75" s="125"/>
    </row>
    <row r="76" spans="1:17" ht="12">
      <c r="A76" s="5"/>
      <c r="B76" s="5"/>
      <c r="C76" s="6" t="s">
        <v>118</v>
      </c>
      <c r="D76" s="7"/>
      <c r="E76" s="8"/>
      <c r="F76" s="9"/>
      <c r="G76" s="10"/>
      <c r="H76" s="11"/>
      <c r="I76" s="11"/>
      <c r="J76" s="11"/>
      <c r="K76" s="60"/>
      <c r="L76" s="12"/>
      <c r="Q76" s="125"/>
    </row>
    <row r="77" ht="12.75" thickBot="1">
      <c r="Q77" s="125"/>
    </row>
    <row r="78" spans="1:17" ht="12.75" thickBot="1">
      <c r="A78" s="5"/>
      <c r="B78" s="5"/>
      <c r="C78" s="6"/>
      <c r="D78" s="7"/>
      <c r="E78" s="163" t="s">
        <v>3</v>
      </c>
      <c r="F78" s="163"/>
      <c r="G78" s="164" t="s">
        <v>27</v>
      </c>
      <c r="H78" s="164"/>
      <c r="I78" s="164"/>
      <c r="J78" s="164"/>
      <c r="K78" s="60"/>
      <c r="L78" s="12"/>
      <c r="Q78" s="125"/>
    </row>
    <row r="79" spans="1:17" ht="12.75" thickBot="1">
      <c r="A79" s="40" t="s">
        <v>4</v>
      </c>
      <c r="B79" s="146" t="s">
        <v>32</v>
      </c>
      <c r="C79" s="148" t="s">
        <v>5</v>
      </c>
      <c r="D79" s="167" t="s">
        <v>6</v>
      </c>
      <c r="E79" s="150" t="s">
        <v>7</v>
      </c>
      <c r="F79" s="152" t="s">
        <v>8</v>
      </c>
      <c r="G79" s="150" t="s">
        <v>28</v>
      </c>
      <c r="H79" s="152" t="s">
        <v>9</v>
      </c>
      <c r="I79" s="150" t="s">
        <v>8</v>
      </c>
      <c r="J79" s="154" t="s">
        <v>10</v>
      </c>
      <c r="K79" s="156" t="s">
        <v>11</v>
      </c>
      <c r="L79" s="158" t="s">
        <v>12</v>
      </c>
      <c r="Q79" s="125"/>
    </row>
    <row r="80" spans="1:17" ht="12.75" thickBot="1">
      <c r="A80" s="41" t="s">
        <v>13</v>
      </c>
      <c r="B80" s="147"/>
      <c r="C80" s="172"/>
      <c r="D80" s="177"/>
      <c r="E80" s="173"/>
      <c r="F80" s="171"/>
      <c r="G80" s="173"/>
      <c r="H80" s="171"/>
      <c r="I80" s="173"/>
      <c r="J80" s="174"/>
      <c r="K80" s="175"/>
      <c r="L80" s="176"/>
      <c r="Q80" s="125"/>
    </row>
    <row r="81" spans="1:17" ht="12">
      <c r="A81" s="84"/>
      <c r="B81" s="85"/>
      <c r="C81" s="29" t="s">
        <v>14</v>
      </c>
      <c r="D81" s="86"/>
      <c r="E81" s="87">
        <v>7302</v>
      </c>
      <c r="F81" s="87"/>
      <c r="G81" s="87"/>
      <c r="H81" s="87"/>
      <c r="I81" s="87"/>
      <c r="J81" s="87"/>
      <c r="K81" s="88"/>
      <c r="L81" s="89"/>
      <c r="Q81" s="125"/>
    </row>
    <row r="82" spans="1:17" ht="33.75" customHeight="1">
      <c r="A82" s="23">
        <v>102</v>
      </c>
      <c r="B82" s="23" t="s">
        <v>38</v>
      </c>
      <c r="C82" s="35" t="s">
        <v>201</v>
      </c>
      <c r="D82" s="27" t="s">
        <v>17</v>
      </c>
      <c r="E82" s="113">
        <v>1973</v>
      </c>
      <c r="F82" s="73"/>
      <c r="G82" s="73"/>
      <c r="H82" s="73"/>
      <c r="I82" s="73"/>
      <c r="J82" s="73"/>
      <c r="K82" s="73">
        <f aca="true" t="shared" si="8" ref="K82:K87">SUM(E82:F82)-SUM(G82:J82)</f>
        <v>1973</v>
      </c>
      <c r="L82" s="113"/>
      <c r="M82">
        <v>1</v>
      </c>
      <c r="N82" s="125"/>
      <c r="O82" s="125"/>
      <c r="Q82" s="125"/>
    </row>
    <row r="83" spans="1:17" ht="33.75" customHeight="1">
      <c r="A83" s="23">
        <v>102</v>
      </c>
      <c r="B83" s="23" t="s">
        <v>45</v>
      </c>
      <c r="C83" s="35" t="s">
        <v>202</v>
      </c>
      <c r="D83" s="27" t="s">
        <v>17</v>
      </c>
      <c r="E83" s="113">
        <v>6672</v>
      </c>
      <c r="F83" s="73"/>
      <c r="G83" s="73"/>
      <c r="H83" s="73"/>
      <c r="I83" s="73"/>
      <c r="J83" s="73"/>
      <c r="K83" s="73">
        <f t="shared" si="8"/>
        <v>6672</v>
      </c>
      <c r="L83" s="113"/>
      <c r="M83">
        <v>1</v>
      </c>
      <c r="N83" s="125"/>
      <c r="O83" s="125"/>
      <c r="Q83" s="125"/>
    </row>
    <row r="84" spans="1:17" ht="33.75" customHeight="1">
      <c r="A84" s="23">
        <v>102</v>
      </c>
      <c r="B84" s="23" t="s">
        <v>43</v>
      </c>
      <c r="C84" s="35" t="s">
        <v>203</v>
      </c>
      <c r="D84" s="27" t="s">
        <v>17</v>
      </c>
      <c r="E84" s="113">
        <v>4775</v>
      </c>
      <c r="F84" s="73"/>
      <c r="G84" s="73"/>
      <c r="H84" s="73"/>
      <c r="I84" s="73"/>
      <c r="J84" s="73"/>
      <c r="K84" s="73">
        <f t="shared" si="8"/>
        <v>4775</v>
      </c>
      <c r="L84" s="113"/>
      <c r="M84">
        <v>1</v>
      </c>
      <c r="N84" s="125"/>
      <c r="O84" s="125"/>
      <c r="Q84" s="125"/>
    </row>
    <row r="85" spans="1:17" ht="21" customHeight="1" hidden="1">
      <c r="A85" s="23"/>
      <c r="B85" s="23"/>
      <c r="C85" s="35"/>
      <c r="D85" s="27"/>
      <c r="E85" s="113"/>
      <c r="F85" s="73"/>
      <c r="G85" s="73"/>
      <c r="H85" s="73"/>
      <c r="I85" s="73"/>
      <c r="J85" s="73"/>
      <c r="K85" s="73"/>
      <c r="L85" s="113"/>
      <c r="N85" s="125"/>
      <c r="O85" s="125"/>
      <c r="Q85" s="125"/>
    </row>
    <row r="86" spans="1:17" ht="33.75" customHeight="1">
      <c r="A86" s="23">
        <v>102</v>
      </c>
      <c r="B86" s="23" t="s">
        <v>65</v>
      </c>
      <c r="C86" s="35" t="s">
        <v>204</v>
      </c>
      <c r="D86" s="27" t="s">
        <v>17</v>
      </c>
      <c r="E86" s="113">
        <v>2526</v>
      </c>
      <c r="F86" s="73"/>
      <c r="G86" s="73"/>
      <c r="H86" s="73">
        <v>250</v>
      </c>
      <c r="I86" s="73"/>
      <c r="J86" s="73"/>
      <c r="K86" s="73">
        <f t="shared" si="8"/>
        <v>2276</v>
      </c>
      <c r="L86" s="113"/>
      <c r="M86">
        <v>1</v>
      </c>
      <c r="N86" s="125"/>
      <c r="O86" s="125"/>
      <c r="Q86" s="125"/>
    </row>
    <row r="87" spans="1:17" ht="33.75" customHeight="1">
      <c r="A87" s="23">
        <v>102</v>
      </c>
      <c r="B87" s="23" t="s">
        <v>44</v>
      </c>
      <c r="C87" s="35" t="s">
        <v>205</v>
      </c>
      <c r="D87" s="27" t="s">
        <v>17</v>
      </c>
      <c r="E87" s="113">
        <v>1050</v>
      </c>
      <c r="F87" s="73"/>
      <c r="G87" s="73"/>
      <c r="H87" s="73">
        <v>400</v>
      </c>
      <c r="I87" s="73"/>
      <c r="J87" s="73"/>
      <c r="K87" s="73">
        <f t="shared" si="8"/>
        <v>650</v>
      </c>
      <c r="L87" s="113"/>
      <c r="M87">
        <v>1</v>
      </c>
      <c r="N87" s="125"/>
      <c r="O87" s="125"/>
      <c r="Q87" s="125"/>
    </row>
    <row r="88" spans="1:17" ht="33.75" customHeight="1">
      <c r="A88" s="23">
        <v>102</v>
      </c>
      <c r="B88" s="23" t="s">
        <v>67</v>
      </c>
      <c r="C88" s="80" t="s">
        <v>206</v>
      </c>
      <c r="D88" s="79" t="s">
        <v>21</v>
      </c>
      <c r="E88" s="113">
        <v>3731</v>
      </c>
      <c r="F88" s="113"/>
      <c r="G88" s="113"/>
      <c r="H88" s="73"/>
      <c r="I88" s="73"/>
      <c r="J88" s="73"/>
      <c r="K88" s="73">
        <f aca="true" t="shared" si="9" ref="K88:K95">SUM(E88:F88)-SUM(G88:J88)</f>
        <v>3731</v>
      </c>
      <c r="L88" s="113"/>
      <c r="M88" s="53">
        <v>1</v>
      </c>
      <c r="N88" s="125"/>
      <c r="O88" s="125"/>
      <c r="Q88" s="125"/>
    </row>
    <row r="89" spans="1:17" ht="33.75" customHeight="1">
      <c r="A89" s="23">
        <v>102</v>
      </c>
      <c r="B89" s="23" t="s">
        <v>41</v>
      </c>
      <c r="C89" s="35" t="s">
        <v>207</v>
      </c>
      <c r="D89" s="27" t="s">
        <v>21</v>
      </c>
      <c r="E89" s="113">
        <v>5331</v>
      </c>
      <c r="F89" s="73"/>
      <c r="G89" s="73"/>
      <c r="H89" s="73"/>
      <c r="I89" s="73"/>
      <c r="J89" s="73"/>
      <c r="K89" s="73">
        <f t="shared" si="9"/>
        <v>5331</v>
      </c>
      <c r="L89" s="113"/>
      <c r="M89" s="53">
        <v>1</v>
      </c>
      <c r="N89" s="125"/>
      <c r="O89" s="125"/>
      <c r="Q89" s="125"/>
    </row>
    <row r="90" spans="1:17" ht="33.75" customHeight="1">
      <c r="A90" s="23">
        <v>102</v>
      </c>
      <c r="B90" s="23" t="s">
        <v>34</v>
      </c>
      <c r="C90" s="35" t="s">
        <v>208</v>
      </c>
      <c r="D90" s="35" t="s">
        <v>17</v>
      </c>
      <c r="E90" s="113">
        <v>3273</v>
      </c>
      <c r="F90" s="73"/>
      <c r="G90" s="73"/>
      <c r="H90" s="73"/>
      <c r="I90" s="73"/>
      <c r="J90" s="73"/>
      <c r="K90" s="76">
        <f t="shared" si="9"/>
        <v>3273</v>
      </c>
      <c r="L90" s="131"/>
      <c r="M90" s="53">
        <v>1</v>
      </c>
      <c r="N90" s="125"/>
      <c r="O90" s="125"/>
      <c r="Q90" s="125"/>
    </row>
    <row r="91" spans="1:17" ht="33.75" customHeight="1">
      <c r="A91" s="23">
        <v>102</v>
      </c>
      <c r="B91" s="23" t="s">
        <v>78</v>
      </c>
      <c r="C91" s="35" t="s">
        <v>209</v>
      </c>
      <c r="D91" s="35" t="s">
        <v>16</v>
      </c>
      <c r="E91" s="113">
        <v>2365</v>
      </c>
      <c r="F91" s="73"/>
      <c r="G91" s="73"/>
      <c r="H91" s="73"/>
      <c r="I91" s="73"/>
      <c r="J91" s="73"/>
      <c r="K91" s="76">
        <f t="shared" si="9"/>
        <v>2365</v>
      </c>
      <c r="L91" s="131"/>
      <c r="M91" s="67">
        <v>1</v>
      </c>
      <c r="N91" s="125"/>
      <c r="O91" s="125"/>
      <c r="Q91" s="125"/>
    </row>
    <row r="92" spans="1:17" ht="33.75" customHeight="1">
      <c r="A92" s="23">
        <v>102</v>
      </c>
      <c r="B92" s="23" t="s">
        <v>88</v>
      </c>
      <c r="C92" s="35" t="s">
        <v>210</v>
      </c>
      <c r="D92" s="35" t="s">
        <v>16</v>
      </c>
      <c r="E92" s="113">
        <v>947</v>
      </c>
      <c r="F92" s="73"/>
      <c r="G92" s="73"/>
      <c r="H92" s="73"/>
      <c r="I92" s="73"/>
      <c r="J92" s="73"/>
      <c r="K92" s="76">
        <f t="shared" si="9"/>
        <v>947</v>
      </c>
      <c r="L92" s="131"/>
      <c r="M92" s="67">
        <v>1</v>
      </c>
      <c r="N92" s="125"/>
      <c r="O92" s="125"/>
      <c r="Q92" s="125"/>
    </row>
    <row r="93" spans="1:17" ht="33.75" customHeight="1">
      <c r="A93" s="23">
        <v>102</v>
      </c>
      <c r="B93" s="23" t="s">
        <v>70</v>
      </c>
      <c r="C93" s="35" t="s">
        <v>211</v>
      </c>
      <c r="D93" s="35" t="s">
        <v>16</v>
      </c>
      <c r="E93" s="113">
        <v>2564</v>
      </c>
      <c r="F93" s="73"/>
      <c r="G93" s="73"/>
      <c r="H93" s="73"/>
      <c r="I93" s="73"/>
      <c r="J93" s="73"/>
      <c r="K93" s="76">
        <f t="shared" si="9"/>
        <v>2564</v>
      </c>
      <c r="L93" s="131"/>
      <c r="M93" s="67">
        <v>1</v>
      </c>
      <c r="N93" s="125"/>
      <c r="O93" s="125"/>
      <c r="Q93" s="125"/>
    </row>
    <row r="94" spans="1:17" ht="33.75" customHeight="1">
      <c r="A94" s="23">
        <v>102</v>
      </c>
      <c r="B94" s="23" t="s">
        <v>36</v>
      </c>
      <c r="C94" s="35" t="s">
        <v>212</v>
      </c>
      <c r="D94" s="35" t="s">
        <v>17</v>
      </c>
      <c r="E94" s="113">
        <v>2527</v>
      </c>
      <c r="F94" s="73"/>
      <c r="G94" s="73"/>
      <c r="H94" s="73"/>
      <c r="I94" s="73"/>
      <c r="J94" s="73"/>
      <c r="K94" s="76">
        <f t="shared" si="9"/>
        <v>2527</v>
      </c>
      <c r="L94" s="131"/>
      <c r="M94" s="67">
        <v>1</v>
      </c>
      <c r="N94" s="125"/>
      <c r="O94" s="125"/>
      <c r="Q94" s="125"/>
    </row>
    <row r="95" spans="1:17" ht="33.75" customHeight="1">
      <c r="A95" s="23">
        <v>102</v>
      </c>
      <c r="B95" s="23" t="s">
        <v>46</v>
      </c>
      <c r="C95" s="35" t="s">
        <v>213</v>
      </c>
      <c r="D95" s="35" t="s">
        <v>17</v>
      </c>
      <c r="E95" s="113">
        <v>2929</v>
      </c>
      <c r="F95" s="73"/>
      <c r="G95" s="73"/>
      <c r="H95" s="73"/>
      <c r="I95" s="73"/>
      <c r="J95" s="73"/>
      <c r="K95" s="76">
        <f t="shared" si="9"/>
        <v>2929</v>
      </c>
      <c r="L95" s="131"/>
      <c r="M95" s="67">
        <v>1</v>
      </c>
      <c r="N95" s="125"/>
      <c r="O95" s="125"/>
      <c r="Q95" s="125"/>
    </row>
    <row r="96" spans="4:17" ht="12.75" thickBot="1">
      <c r="D96" s="42" t="s">
        <v>18</v>
      </c>
      <c r="E96" s="92">
        <f aca="true" t="shared" si="10" ref="E96:K96">SUM(E82:E95)</f>
        <v>40663</v>
      </c>
      <c r="F96" s="92">
        <f t="shared" si="10"/>
        <v>0</v>
      </c>
      <c r="G96" s="92">
        <f t="shared" si="10"/>
        <v>0</v>
      </c>
      <c r="H96" s="92">
        <f t="shared" si="10"/>
        <v>650</v>
      </c>
      <c r="I96" s="92">
        <f t="shared" si="10"/>
        <v>0</v>
      </c>
      <c r="J96" s="92">
        <f t="shared" si="10"/>
        <v>0</v>
      </c>
      <c r="K96" s="92">
        <f t="shared" si="10"/>
        <v>40013</v>
      </c>
      <c r="Q96" s="125"/>
    </row>
    <row r="97" spans="13:17" ht="18.75" customHeight="1">
      <c r="M97" s="25"/>
      <c r="Q97" s="125"/>
    </row>
    <row r="98" spans="13:17" ht="75.75" customHeight="1">
      <c r="M98" s="25"/>
      <c r="Q98" s="125"/>
    </row>
    <row r="99" spans="1:17" ht="22.5" customHeight="1" thickBot="1">
      <c r="A99" s="3"/>
      <c r="B99" s="3"/>
      <c r="C99" s="3"/>
      <c r="D99" s="160" t="s">
        <v>0</v>
      </c>
      <c r="E99" s="160"/>
      <c r="F99" s="160"/>
      <c r="G99" s="160"/>
      <c r="H99" s="160"/>
      <c r="I99" s="3"/>
      <c r="J99" s="3"/>
      <c r="K99" s="59"/>
      <c r="L99" s="3"/>
      <c r="M99" s="25"/>
      <c r="Q99" s="125"/>
    </row>
    <row r="100" spans="1:17" ht="12.75" thickBot="1">
      <c r="A100" s="3"/>
      <c r="B100" s="3"/>
      <c r="C100" s="3"/>
      <c r="D100" s="161" t="s">
        <v>1</v>
      </c>
      <c r="E100" s="161"/>
      <c r="F100" s="161"/>
      <c r="G100" s="161"/>
      <c r="H100" s="161"/>
      <c r="I100" s="3"/>
      <c r="J100" s="3"/>
      <c r="K100" s="59"/>
      <c r="L100" s="4" t="s">
        <v>29</v>
      </c>
      <c r="M100" s="25"/>
      <c r="Q100" s="125"/>
    </row>
    <row r="101" spans="1:17" ht="12">
      <c r="A101" s="3"/>
      <c r="B101" s="3"/>
      <c r="C101" s="3"/>
      <c r="D101" s="162" t="s">
        <v>499</v>
      </c>
      <c r="E101" s="162"/>
      <c r="F101" s="162"/>
      <c r="G101" s="162"/>
      <c r="H101" s="162"/>
      <c r="I101" s="3"/>
      <c r="J101" s="3"/>
      <c r="K101" s="59"/>
      <c r="L101" s="3"/>
      <c r="M101" s="25"/>
      <c r="Q101" s="125"/>
    </row>
    <row r="102" spans="1:17" ht="12">
      <c r="A102" s="5"/>
      <c r="B102" s="5"/>
      <c r="C102" s="6" t="s">
        <v>118</v>
      </c>
      <c r="D102" s="7"/>
      <c r="E102" s="8"/>
      <c r="F102" s="9"/>
      <c r="G102" s="10"/>
      <c r="H102" s="11"/>
      <c r="I102" s="11"/>
      <c r="J102" s="11"/>
      <c r="K102" s="60"/>
      <c r="L102" s="12"/>
      <c r="M102" s="25"/>
      <c r="Q102" s="125"/>
    </row>
    <row r="103" spans="13:17" ht="12.75" thickBot="1">
      <c r="M103" s="25"/>
      <c r="Q103" s="125"/>
    </row>
    <row r="104" spans="1:17" ht="12.75" thickBot="1">
      <c r="A104" s="5"/>
      <c r="B104" s="5"/>
      <c r="C104" s="6"/>
      <c r="D104" s="7"/>
      <c r="E104" s="163" t="s">
        <v>3</v>
      </c>
      <c r="F104" s="163"/>
      <c r="G104" s="164" t="s">
        <v>27</v>
      </c>
      <c r="H104" s="164"/>
      <c r="I104" s="164"/>
      <c r="J104" s="164"/>
      <c r="K104" s="60"/>
      <c r="L104" s="12"/>
      <c r="M104" s="25"/>
      <c r="Q104" s="125"/>
    </row>
    <row r="105" spans="1:17" ht="12.75" thickBot="1">
      <c r="A105" s="40" t="s">
        <v>4</v>
      </c>
      <c r="B105" s="146" t="s">
        <v>32</v>
      </c>
      <c r="C105" s="148" t="s">
        <v>5</v>
      </c>
      <c r="D105" s="167" t="s">
        <v>6</v>
      </c>
      <c r="E105" s="150" t="s">
        <v>7</v>
      </c>
      <c r="F105" s="152" t="s">
        <v>8</v>
      </c>
      <c r="G105" s="150" t="s">
        <v>28</v>
      </c>
      <c r="H105" s="152" t="s">
        <v>9</v>
      </c>
      <c r="I105" s="150" t="s">
        <v>8</v>
      </c>
      <c r="J105" s="154" t="s">
        <v>10</v>
      </c>
      <c r="K105" s="156" t="s">
        <v>11</v>
      </c>
      <c r="L105" s="158" t="s">
        <v>12</v>
      </c>
      <c r="M105" s="25"/>
      <c r="Q105" s="125"/>
    </row>
    <row r="106" spans="1:17" ht="12.75" thickBot="1">
      <c r="A106" s="41" t="s">
        <v>13</v>
      </c>
      <c r="B106" s="147"/>
      <c r="C106" s="172"/>
      <c r="D106" s="177"/>
      <c r="E106" s="173"/>
      <c r="F106" s="171"/>
      <c r="G106" s="173"/>
      <c r="H106" s="171"/>
      <c r="I106" s="173"/>
      <c r="J106" s="174"/>
      <c r="K106" s="175"/>
      <c r="L106" s="176"/>
      <c r="M106" s="25"/>
      <c r="Q106" s="125"/>
    </row>
    <row r="107" spans="1:17" ht="12">
      <c r="A107" s="84"/>
      <c r="B107" s="85"/>
      <c r="C107" s="86"/>
      <c r="D107" s="86"/>
      <c r="E107" s="87">
        <v>7302</v>
      </c>
      <c r="F107" s="87"/>
      <c r="G107" s="87"/>
      <c r="H107" s="87"/>
      <c r="I107" s="87"/>
      <c r="J107" s="87"/>
      <c r="K107" s="88"/>
      <c r="L107" s="89"/>
      <c r="M107" s="25"/>
      <c r="Q107" s="125"/>
    </row>
    <row r="108" spans="1:17" ht="33.75" customHeight="1">
      <c r="A108" s="23">
        <v>102</v>
      </c>
      <c r="B108" s="23" t="s">
        <v>75</v>
      </c>
      <c r="C108" s="80" t="s">
        <v>214</v>
      </c>
      <c r="D108" s="80" t="s">
        <v>16</v>
      </c>
      <c r="E108" s="113">
        <v>1762</v>
      </c>
      <c r="F108" s="73"/>
      <c r="G108" s="73"/>
      <c r="H108" s="73"/>
      <c r="I108" s="73"/>
      <c r="J108" s="75"/>
      <c r="K108" s="76">
        <f aca="true" t="shared" si="11" ref="K108:K115">SUM(E108:F108)-SUM(G108:J108)</f>
        <v>1762</v>
      </c>
      <c r="L108" s="50"/>
      <c r="M108" s="67">
        <v>1</v>
      </c>
      <c r="N108" s="125"/>
      <c r="O108" s="125"/>
      <c r="Q108" s="125"/>
    </row>
    <row r="109" spans="1:17" ht="33.75" customHeight="1">
      <c r="A109" s="23">
        <v>602</v>
      </c>
      <c r="B109" s="23" t="s">
        <v>83</v>
      </c>
      <c r="C109" s="35" t="s">
        <v>158</v>
      </c>
      <c r="D109" s="35" t="s">
        <v>16</v>
      </c>
      <c r="E109" s="113">
        <v>3028</v>
      </c>
      <c r="F109" s="73"/>
      <c r="G109" s="73"/>
      <c r="H109" s="73"/>
      <c r="I109" s="73"/>
      <c r="J109" s="75"/>
      <c r="K109" s="76">
        <f t="shared" si="11"/>
        <v>3028</v>
      </c>
      <c r="L109" s="50"/>
      <c r="M109" s="67">
        <v>1</v>
      </c>
      <c r="N109" s="125"/>
      <c r="O109" s="125"/>
      <c r="Q109" s="125"/>
    </row>
    <row r="110" spans="1:17" ht="33.75" customHeight="1">
      <c r="A110" s="23">
        <v>102</v>
      </c>
      <c r="B110" s="23" t="s">
        <v>55</v>
      </c>
      <c r="C110" s="35" t="s">
        <v>159</v>
      </c>
      <c r="D110" s="35" t="s">
        <v>15</v>
      </c>
      <c r="E110" s="113">
        <v>4214</v>
      </c>
      <c r="F110" s="73"/>
      <c r="G110" s="73"/>
      <c r="H110" s="73"/>
      <c r="I110" s="73"/>
      <c r="J110" s="75"/>
      <c r="K110" s="76">
        <f t="shared" si="11"/>
        <v>4214</v>
      </c>
      <c r="L110" s="50"/>
      <c r="M110" s="67">
        <v>1</v>
      </c>
      <c r="N110" s="125"/>
      <c r="O110" s="125"/>
      <c r="Q110" s="125"/>
    </row>
    <row r="111" spans="1:17" ht="33.75" customHeight="1">
      <c r="A111" s="23">
        <v>102</v>
      </c>
      <c r="B111" s="23" t="s">
        <v>90</v>
      </c>
      <c r="C111" s="35" t="s">
        <v>91</v>
      </c>
      <c r="D111" s="35" t="s">
        <v>17</v>
      </c>
      <c r="E111" s="113">
        <v>6639</v>
      </c>
      <c r="F111" s="73"/>
      <c r="G111" s="73"/>
      <c r="H111" s="73"/>
      <c r="I111" s="73"/>
      <c r="J111" s="75"/>
      <c r="K111" s="76">
        <f t="shared" si="11"/>
        <v>6639</v>
      </c>
      <c r="L111" s="50"/>
      <c r="M111" s="67">
        <v>1</v>
      </c>
      <c r="N111" s="125"/>
      <c r="O111" s="125"/>
      <c r="Q111" s="125"/>
    </row>
    <row r="112" spans="1:17" ht="33.75" customHeight="1">
      <c r="A112" s="23">
        <v>102</v>
      </c>
      <c r="B112" s="23" t="s">
        <v>93</v>
      </c>
      <c r="C112" s="82" t="s">
        <v>92</v>
      </c>
      <c r="D112" s="35" t="s">
        <v>17</v>
      </c>
      <c r="E112" s="113">
        <v>2375</v>
      </c>
      <c r="F112" s="73"/>
      <c r="G112" s="73"/>
      <c r="H112" s="73"/>
      <c r="I112" s="73"/>
      <c r="J112" s="75"/>
      <c r="K112" s="76">
        <f t="shared" si="11"/>
        <v>2375</v>
      </c>
      <c r="L112" s="50"/>
      <c r="M112" s="67">
        <v>1</v>
      </c>
      <c r="N112" s="125"/>
      <c r="O112" s="125"/>
      <c r="Q112" s="125"/>
    </row>
    <row r="113" spans="1:17" ht="33.75" customHeight="1">
      <c r="A113" s="23">
        <v>102</v>
      </c>
      <c r="B113" s="23" t="s">
        <v>95</v>
      </c>
      <c r="C113" s="35" t="s">
        <v>94</v>
      </c>
      <c r="D113" s="35" t="s">
        <v>17</v>
      </c>
      <c r="E113" s="113">
        <v>3076</v>
      </c>
      <c r="F113" s="73"/>
      <c r="G113" s="73"/>
      <c r="H113" s="73"/>
      <c r="I113" s="73"/>
      <c r="J113" s="75"/>
      <c r="K113" s="76">
        <f t="shared" si="11"/>
        <v>3076</v>
      </c>
      <c r="L113" s="50"/>
      <c r="M113" s="67">
        <v>1</v>
      </c>
      <c r="N113" s="125"/>
      <c r="O113" s="125"/>
      <c r="Q113" s="125"/>
    </row>
    <row r="114" spans="1:17" ht="33.75" customHeight="1">
      <c r="A114" s="23">
        <v>602</v>
      </c>
      <c r="B114" s="23" t="s">
        <v>96</v>
      </c>
      <c r="C114" s="35" t="s">
        <v>97</v>
      </c>
      <c r="D114" s="35" t="s">
        <v>17</v>
      </c>
      <c r="E114" s="113">
        <v>2465</v>
      </c>
      <c r="F114" s="73"/>
      <c r="G114" s="73"/>
      <c r="H114" s="73"/>
      <c r="I114" s="73"/>
      <c r="J114" s="75"/>
      <c r="K114" s="76">
        <f t="shared" si="11"/>
        <v>2465</v>
      </c>
      <c r="L114" s="50"/>
      <c r="M114" s="83">
        <v>1</v>
      </c>
      <c r="N114" s="125"/>
      <c r="O114" s="125"/>
      <c r="Q114" s="125"/>
    </row>
    <row r="115" spans="1:17" ht="33.75" customHeight="1">
      <c r="A115" s="23">
        <v>102</v>
      </c>
      <c r="B115" s="23" t="s">
        <v>98</v>
      </c>
      <c r="C115" s="35" t="s">
        <v>99</v>
      </c>
      <c r="D115" s="35" t="s">
        <v>17</v>
      </c>
      <c r="E115" s="113">
        <v>2375</v>
      </c>
      <c r="F115" s="73"/>
      <c r="G115" s="73"/>
      <c r="H115" s="73"/>
      <c r="I115" s="73"/>
      <c r="J115" s="75"/>
      <c r="K115" s="76">
        <f t="shared" si="11"/>
        <v>2375</v>
      </c>
      <c r="L115" s="50"/>
      <c r="M115" s="83">
        <v>1</v>
      </c>
      <c r="N115" s="125"/>
      <c r="O115" s="125"/>
      <c r="Q115" s="125"/>
    </row>
    <row r="116" spans="1:17" ht="33.75" customHeight="1">
      <c r="A116" s="23">
        <v>102</v>
      </c>
      <c r="B116" s="23" t="s">
        <v>100</v>
      </c>
      <c r="C116" s="35" t="s">
        <v>101</v>
      </c>
      <c r="D116" s="35" t="s">
        <v>16</v>
      </c>
      <c r="E116" s="113">
        <v>1045</v>
      </c>
      <c r="F116" s="73"/>
      <c r="G116" s="73"/>
      <c r="H116" s="73"/>
      <c r="I116" s="73"/>
      <c r="J116" s="75"/>
      <c r="K116" s="76">
        <f>SUM(E116:F116)-SUM(G116:J116)</f>
        <v>1045</v>
      </c>
      <c r="L116" s="50"/>
      <c r="M116" s="83">
        <v>1</v>
      </c>
      <c r="N116" s="125"/>
      <c r="O116" s="125"/>
      <c r="Q116" s="125"/>
    </row>
    <row r="117" spans="1:17" ht="33.75" customHeight="1">
      <c r="A117" s="23">
        <v>102</v>
      </c>
      <c r="B117" s="23" t="s">
        <v>105</v>
      </c>
      <c r="C117" s="35" t="s">
        <v>106</v>
      </c>
      <c r="D117" s="35" t="s">
        <v>107</v>
      </c>
      <c r="E117" s="113">
        <v>4215</v>
      </c>
      <c r="F117" s="73"/>
      <c r="G117" s="73"/>
      <c r="H117" s="73"/>
      <c r="I117" s="73"/>
      <c r="J117" s="75"/>
      <c r="K117" s="76">
        <f>SUM(E117:F117)-SUM(G117:J117)</f>
        <v>4215</v>
      </c>
      <c r="L117" s="50"/>
      <c r="M117" s="83">
        <v>1</v>
      </c>
      <c r="N117" s="125"/>
      <c r="O117" s="125"/>
      <c r="Q117" s="125"/>
    </row>
    <row r="118" spans="1:17" ht="33.75" customHeight="1">
      <c r="A118" s="23">
        <v>102</v>
      </c>
      <c r="B118" s="23" t="s">
        <v>109</v>
      </c>
      <c r="C118" s="112" t="s">
        <v>108</v>
      </c>
      <c r="D118" s="35" t="s">
        <v>17</v>
      </c>
      <c r="E118" s="113">
        <v>3255</v>
      </c>
      <c r="F118" s="73"/>
      <c r="G118" s="73"/>
      <c r="H118" s="73"/>
      <c r="I118" s="73"/>
      <c r="J118" s="75"/>
      <c r="K118" s="76">
        <f>SUM(E118:F118)-SUM(G118:J118)</f>
        <v>3255</v>
      </c>
      <c r="L118" s="50"/>
      <c r="M118" s="83">
        <v>1</v>
      </c>
      <c r="N118" s="125"/>
      <c r="O118" s="125"/>
      <c r="Q118" s="125"/>
    </row>
    <row r="119" spans="1:17" ht="33.75" customHeight="1">
      <c r="A119" s="23">
        <v>102</v>
      </c>
      <c r="B119" s="23" t="s">
        <v>110</v>
      </c>
      <c r="C119" s="112" t="s">
        <v>112</v>
      </c>
      <c r="D119" s="35" t="s">
        <v>17</v>
      </c>
      <c r="E119" s="113">
        <v>4710</v>
      </c>
      <c r="F119" s="73"/>
      <c r="G119" s="73"/>
      <c r="H119" s="73"/>
      <c r="I119" s="73"/>
      <c r="J119" s="75"/>
      <c r="K119" s="76">
        <f>SUM(E119:F119)-SUM(G119:J119)</f>
        <v>4710</v>
      </c>
      <c r="L119" s="50"/>
      <c r="M119" s="83">
        <v>1</v>
      </c>
      <c r="N119" s="125"/>
      <c r="O119" s="125"/>
      <c r="Q119" s="125"/>
    </row>
    <row r="120" spans="1:17" ht="33.75" customHeight="1">
      <c r="A120" s="23">
        <v>102</v>
      </c>
      <c r="B120" s="23" t="s">
        <v>111</v>
      </c>
      <c r="C120" s="35" t="s">
        <v>113</v>
      </c>
      <c r="D120" s="35" t="s">
        <v>17</v>
      </c>
      <c r="E120" s="113">
        <v>2375</v>
      </c>
      <c r="F120" s="73"/>
      <c r="G120" s="73"/>
      <c r="H120" s="73"/>
      <c r="I120" s="73" t="s">
        <v>30</v>
      </c>
      <c r="J120" s="75"/>
      <c r="K120" s="76">
        <f>SUM(E120:F120)-SUM(G120:J120)</f>
        <v>2375</v>
      </c>
      <c r="L120" s="50"/>
      <c r="M120" s="83">
        <v>1</v>
      </c>
      <c r="N120" s="125"/>
      <c r="O120" s="125"/>
      <c r="Q120" s="125"/>
    </row>
    <row r="121" spans="4:17" ht="33.75" customHeight="1" thickBot="1">
      <c r="D121" s="42" t="s">
        <v>18</v>
      </c>
      <c r="E121" s="92">
        <f aca="true" t="shared" si="12" ref="E121:K121">SUM(E108:E120)</f>
        <v>41534</v>
      </c>
      <c r="F121" s="92">
        <f t="shared" si="12"/>
        <v>0</v>
      </c>
      <c r="G121" s="92">
        <f t="shared" si="12"/>
        <v>0</v>
      </c>
      <c r="H121" s="92">
        <f t="shared" si="12"/>
        <v>0</v>
      </c>
      <c r="I121" s="92">
        <f t="shared" si="12"/>
        <v>0</v>
      </c>
      <c r="J121" s="92">
        <f t="shared" si="12"/>
        <v>0</v>
      </c>
      <c r="K121" s="92">
        <f t="shared" si="12"/>
        <v>41534</v>
      </c>
      <c r="M121" s="53"/>
      <c r="Q121" s="125"/>
    </row>
    <row r="122" spans="13:17" ht="44.25" customHeight="1">
      <c r="M122" s="110"/>
      <c r="Q122" s="125"/>
    </row>
    <row r="123" spans="13:17" ht="21" customHeight="1">
      <c r="M123" s="110"/>
      <c r="Q123" s="125"/>
    </row>
    <row r="124" spans="1:17" ht="12.75" thickBot="1">
      <c r="A124" s="3"/>
      <c r="B124" s="3"/>
      <c r="C124" s="3"/>
      <c r="D124" s="160" t="s">
        <v>0</v>
      </c>
      <c r="E124" s="160"/>
      <c r="F124" s="160"/>
      <c r="G124" s="160"/>
      <c r="H124" s="160"/>
      <c r="I124" s="3"/>
      <c r="J124" s="3"/>
      <c r="K124" s="59"/>
      <c r="L124" s="3"/>
      <c r="M124" s="110"/>
      <c r="Q124" s="125"/>
    </row>
    <row r="125" spans="1:17" ht="12.75" thickBot="1">
      <c r="A125" s="3"/>
      <c r="B125" s="3"/>
      <c r="C125" s="3"/>
      <c r="D125" s="161" t="s">
        <v>1</v>
      </c>
      <c r="E125" s="161"/>
      <c r="F125" s="161"/>
      <c r="G125" s="161"/>
      <c r="H125" s="161"/>
      <c r="I125" s="3"/>
      <c r="J125" s="3"/>
      <c r="K125" s="59"/>
      <c r="L125" s="4" t="s">
        <v>104</v>
      </c>
      <c r="M125" s="110"/>
      <c r="Q125" s="125"/>
    </row>
    <row r="126" spans="1:17" ht="12">
      <c r="A126" s="3"/>
      <c r="B126" s="3"/>
      <c r="C126" s="3"/>
      <c r="D126" s="162" t="s">
        <v>499</v>
      </c>
      <c r="E126" s="162"/>
      <c r="F126" s="162"/>
      <c r="G126" s="162"/>
      <c r="H126" s="162"/>
      <c r="I126" s="3"/>
      <c r="J126" s="3"/>
      <c r="K126" s="59"/>
      <c r="L126" s="3"/>
      <c r="M126" s="110"/>
      <c r="Q126" s="125"/>
    </row>
    <row r="127" spans="1:17" ht="12">
      <c r="A127" s="5"/>
      <c r="B127" s="5"/>
      <c r="C127" s="6" t="s">
        <v>118</v>
      </c>
      <c r="D127" s="7"/>
      <c r="E127" s="8"/>
      <c r="F127" s="9"/>
      <c r="G127" s="10"/>
      <c r="H127" s="11"/>
      <c r="I127" s="11"/>
      <c r="J127" s="11"/>
      <c r="K127" s="60"/>
      <c r="L127" s="12"/>
      <c r="M127" s="110"/>
      <c r="Q127" s="125"/>
    </row>
    <row r="128" spans="13:17" ht="12.75" thickBot="1">
      <c r="M128" s="110"/>
      <c r="Q128" s="125"/>
    </row>
    <row r="129" spans="1:17" ht="12.75" thickBot="1">
      <c r="A129" s="5"/>
      <c r="B129" s="5"/>
      <c r="C129" s="6"/>
      <c r="D129" s="7"/>
      <c r="E129" s="163" t="s">
        <v>3</v>
      </c>
      <c r="F129" s="163"/>
      <c r="G129" s="164" t="s">
        <v>27</v>
      </c>
      <c r="H129" s="164"/>
      <c r="I129" s="164"/>
      <c r="J129" s="164"/>
      <c r="K129" s="60"/>
      <c r="L129" s="12"/>
      <c r="M129" s="110"/>
      <c r="Q129" s="125"/>
    </row>
    <row r="130" spans="1:17" ht="12.75" thickBot="1">
      <c r="A130" s="40" t="s">
        <v>4</v>
      </c>
      <c r="B130" s="146" t="s">
        <v>32</v>
      </c>
      <c r="C130" s="148" t="s">
        <v>5</v>
      </c>
      <c r="D130" s="167" t="s">
        <v>6</v>
      </c>
      <c r="E130" s="150" t="s">
        <v>7</v>
      </c>
      <c r="F130" s="152" t="s">
        <v>8</v>
      </c>
      <c r="G130" s="150" t="s">
        <v>28</v>
      </c>
      <c r="H130" s="152" t="s">
        <v>9</v>
      </c>
      <c r="I130" s="150" t="s">
        <v>8</v>
      </c>
      <c r="J130" s="154" t="s">
        <v>10</v>
      </c>
      <c r="K130" s="156" t="s">
        <v>11</v>
      </c>
      <c r="L130" s="158" t="s">
        <v>12</v>
      </c>
      <c r="M130" s="110"/>
      <c r="Q130" s="125"/>
    </row>
    <row r="131" spans="1:17" ht="12">
      <c r="A131" s="108" t="s">
        <v>13</v>
      </c>
      <c r="B131" s="165"/>
      <c r="C131" s="166"/>
      <c r="D131" s="168"/>
      <c r="E131" s="151"/>
      <c r="F131" s="153"/>
      <c r="G131" s="151"/>
      <c r="H131" s="153"/>
      <c r="I131" s="151"/>
      <c r="J131" s="155"/>
      <c r="K131" s="157"/>
      <c r="L131" s="159"/>
      <c r="M131" s="110"/>
      <c r="Q131" s="125"/>
    </row>
    <row r="132" spans="1:17" ht="34.5" customHeight="1">
      <c r="A132" s="109">
        <v>602</v>
      </c>
      <c r="B132" s="109" t="s">
        <v>114</v>
      </c>
      <c r="C132" s="109" t="s">
        <v>115</v>
      </c>
      <c r="D132" s="35" t="s">
        <v>17</v>
      </c>
      <c r="E132" s="113">
        <v>3380</v>
      </c>
      <c r="F132" s="73"/>
      <c r="G132" s="73"/>
      <c r="H132" s="76"/>
      <c r="I132" s="73"/>
      <c r="J132" s="73"/>
      <c r="K132" s="76">
        <f aca="true" t="shared" si="13" ref="K132:K143">SUM(E132:F132)-SUM(G132:J132)</f>
        <v>3380</v>
      </c>
      <c r="L132" s="47"/>
      <c r="M132" s="110">
        <v>1</v>
      </c>
      <c r="N132" s="125"/>
      <c r="O132" s="125"/>
      <c r="Q132" s="125"/>
    </row>
    <row r="133" spans="1:17" ht="33.75" customHeight="1">
      <c r="A133" s="109">
        <v>102</v>
      </c>
      <c r="B133" s="109" t="s">
        <v>120</v>
      </c>
      <c r="C133" s="109" t="s">
        <v>119</v>
      </c>
      <c r="D133" s="35" t="s">
        <v>17</v>
      </c>
      <c r="E133" s="113">
        <v>2595</v>
      </c>
      <c r="F133" s="73"/>
      <c r="G133" s="73"/>
      <c r="H133" s="76"/>
      <c r="I133" s="73"/>
      <c r="J133" s="73"/>
      <c r="K133" s="76">
        <f t="shared" si="13"/>
        <v>2595</v>
      </c>
      <c r="L133" s="47"/>
      <c r="M133" s="110">
        <v>1</v>
      </c>
      <c r="N133" s="125"/>
      <c r="O133" s="125"/>
      <c r="Q133" s="125"/>
    </row>
    <row r="134" spans="1:17" ht="33.75" customHeight="1">
      <c r="A134" s="109">
        <v>102</v>
      </c>
      <c r="B134" s="109" t="s">
        <v>121</v>
      </c>
      <c r="C134" s="109" t="s">
        <v>122</v>
      </c>
      <c r="D134" s="35" t="s">
        <v>21</v>
      </c>
      <c r="E134" s="113">
        <v>5764</v>
      </c>
      <c r="F134" s="73"/>
      <c r="G134" s="73"/>
      <c r="H134" s="76"/>
      <c r="I134" s="73"/>
      <c r="J134" s="73"/>
      <c r="K134" s="76">
        <f t="shared" si="13"/>
        <v>5764</v>
      </c>
      <c r="L134" s="47"/>
      <c r="M134" s="110">
        <v>1</v>
      </c>
      <c r="N134" s="125"/>
      <c r="O134" s="125"/>
      <c r="Q134" s="125"/>
    </row>
    <row r="135" spans="1:17" ht="33.75" customHeight="1">
      <c r="A135" s="109">
        <v>102</v>
      </c>
      <c r="B135" s="109" t="s">
        <v>123</v>
      </c>
      <c r="C135" s="109" t="s">
        <v>127</v>
      </c>
      <c r="D135" s="35" t="s">
        <v>16</v>
      </c>
      <c r="E135" s="113">
        <v>3605</v>
      </c>
      <c r="F135" s="73"/>
      <c r="G135" s="73"/>
      <c r="H135" s="76"/>
      <c r="I135" s="73"/>
      <c r="J135" s="73"/>
      <c r="K135" s="76">
        <f t="shared" si="13"/>
        <v>3605</v>
      </c>
      <c r="L135" s="47"/>
      <c r="M135" s="110">
        <v>1</v>
      </c>
      <c r="N135" s="125"/>
      <c r="O135" s="125"/>
      <c r="Q135" s="125"/>
    </row>
    <row r="136" spans="1:17" ht="33.75" customHeight="1">
      <c r="A136" s="109">
        <v>102</v>
      </c>
      <c r="B136" s="109" t="s">
        <v>124</v>
      </c>
      <c r="C136" s="109" t="s">
        <v>128</v>
      </c>
      <c r="D136" s="35" t="s">
        <v>16</v>
      </c>
      <c r="E136" s="113">
        <v>1764</v>
      </c>
      <c r="F136" s="73"/>
      <c r="G136" s="73"/>
      <c r="H136" s="76">
        <v>700</v>
      </c>
      <c r="I136" s="73"/>
      <c r="J136" s="73"/>
      <c r="K136" s="76">
        <f t="shared" si="13"/>
        <v>1064</v>
      </c>
      <c r="L136" s="47"/>
      <c r="M136" s="110">
        <v>1</v>
      </c>
      <c r="N136" s="125"/>
      <c r="O136" s="125"/>
      <c r="Q136" s="125"/>
    </row>
    <row r="137" spans="1:17" ht="33.75" customHeight="1">
      <c r="A137" s="109">
        <v>102</v>
      </c>
      <c r="B137" s="109" t="s">
        <v>125</v>
      </c>
      <c r="C137" s="109" t="s">
        <v>129</v>
      </c>
      <c r="D137" s="35" t="s">
        <v>16</v>
      </c>
      <c r="E137" s="113">
        <v>2563</v>
      </c>
      <c r="F137" s="73"/>
      <c r="G137" s="73"/>
      <c r="H137" s="76"/>
      <c r="I137" s="73"/>
      <c r="J137" s="73"/>
      <c r="K137" s="76">
        <f t="shared" si="13"/>
        <v>2563</v>
      </c>
      <c r="L137" s="47"/>
      <c r="M137" s="110">
        <v>1</v>
      </c>
      <c r="N137" s="125"/>
      <c r="O137" s="125"/>
      <c r="Q137" s="125"/>
    </row>
    <row r="138" spans="1:17" ht="33.75" customHeight="1">
      <c r="A138" s="109">
        <v>102</v>
      </c>
      <c r="B138" s="109" t="s">
        <v>126</v>
      </c>
      <c r="C138" s="109" t="s">
        <v>130</v>
      </c>
      <c r="D138" s="35" t="s">
        <v>16</v>
      </c>
      <c r="E138" s="113">
        <v>1315</v>
      </c>
      <c r="F138" s="73"/>
      <c r="G138" s="73"/>
      <c r="H138" s="76"/>
      <c r="I138" s="73"/>
      <c r="J138" s="73"/>
      <c r="K138" s="76">
        <f t="shared" si="13"/>
        <v>1315</v>
      </c>
      <c r="L138" s="47"/>
      <c r="M138" s="110">
        <v>1</v>
      </c>
      <c r="N138" s="125"/>
      <c r="O138" s="125"/>
      <c r="Q138" s="125"/>
    </row>
    <row r="139" spans="1:17" ht="33.75" customHeight="1">
      <c r="A139" s="109">
        <v>602</v>
      </c>
      <c r="B139" s="109" t="s">
        <v>131</v>
      </c>
      <c r="C139" s="109" t="s">
        <v>144</v>
      </c>
      <c r="D139" s="35" t="s">
        <v>17</v>
      </c>
      <c r="E139" s="113">
        <v>6394</v>
      </c>
      <c r="F139" s="113"/>
      <c r="G139" s="113"/>
      <c r="H139" s="76"/>
      <c r="I139" s="113"/>
      <c r="J139" s="113"/>
      <c r="K139" s="76">
        <f t="shared" si="13"/>
        <v>6394</v>
      </c>
      <c r="L139" s="109"/>
      <c r="M139" s="110">
        <v>1</v>
      </c>
      <c r="N139" s="125"/>
      <c r="O139" s="125"/>
      <c r="Q139" s="125"/>
    </row>
    <row r="140" spans="1:17" ht="33.75" customHeight="1">
      <c r="A140" s="109">
        <v>102</v>
      </c>
      <c r="B140" s="109" t="s">
        <v>132</v>
      </c>
      <c r="C140" s="109" t="s">
        <v>145</v>
      </c>
      <c r="D140" s="35" t="s">
        <v>17</v>
      </c>
      <c r="E140" s="113">
        <v>2239</v>
      </c>
      <c r="F140" s="113"/>
      <c r="G140" s="113"/>
      <c r="H140" s="76"/>
      <c r="I140" s="113">
        <v>100</v>
      </c>
      <c r="J140" s="113"/>
      <c r="K140" s="76">
        <f t="shared" si="13"/>
        <v>2139</v>
      </c>
      <c r="L140" s="109"/>
      <c r="M140" s="110">
        <v>1</v>
      </c>
      <c r="N140" s="125"/>
      <c r="O140" s="125"/>
      <c r="Q140" s="125"/>
    </row>
    <row r="141" spans="1:17" ht="33.75" customHeight="1">
      <c r="A141" s="109">
        <v>102</v>
      </c>
      <c r="B141" s="109" t="s">
        <v>133</v>
      </c>
      <c r="C141" s="109" t="s">
        <v>146</v>
      </c>
      <c r="D141" s="35" t="s">
        <v>17</v>
      </c>
      <c r="E141" s="113">
        <v>3258</v>
      </c>
      <c r="F141" s="113"/>
      <c r="G141" s="113"/>
      <c r="H141" s="76"/>
      <c r="I141" s="113"/>
      <c r="J141" s="113"/>
      <c r="K141" s="76">
        <f t="shared" si="13"/>
        <v>3258</v>
      </c>
      <c r="L141" s="109"/>
      <c r="M141" s="110">
        <v>1</v>
      </c>
      <c r="N141" s="125"/>
      <c r="O141" s="125"/>
      <c r="Q141" s="125"/>
    </row>
    <row r="142" spans="1:17" ht="33.75" customHeight="1">
      <c r="A142" s="109">
        <v>102</v>
      </c>
      <c r="B142" s="109" t="s">
        <v>134</v>
      </c>
      <c r="C142" s="109" t="s">
        <v>147</v>
      </c>
      <c r="D142" s="35" t="s">
        <v>17</v>
      </c>
      <c r="E142" s="113">
        <v>2051</v>
      </c>
      <c r="F142" s="113"/>
      <c r="G142" s="113"/>
      <c r="H142" s="76"/>
      <c r="I142" s="113"/>
      <c r="J142" s="113"/>
      <c r="K142" s="76">
        <f t="shared" si="13"/>
        <v>2051</v>
      </c>
      <c r="L142" s="109"/>
      <c r="M142" s="110">
        <v>1</v>
      </c>
      <c r="N142" s="125"/>
      <c r="O142" s="125"/>
      <c r="Q142" s="125"/>
    </row>
    <row r="143" spans="1:17" ht="33.75" customHeight="1">
      <c r="A143" s="109">
        <v>102</v>
      </c>
      <c r="B143" s="109" t="s">
        <v>135</v>
      </c>
      <c r="C143" s="109" t="s">
        <v>148</v>
      </c>
      <c r="D143" s="35" t="s">
        <v>17</v>
      </c>
      <c r="E143" s="113">
        <v>4704</v>
      </c>
      <c r="F143" s="113"/>
      <c r="G143" s="113"/>
      <c r="H143" s="76"/>
      <c r="I143" s="113"/>
      <c r="J143" s="113"/>
      <c r="K143" s="76">
        <f t="shared" si="13"/>
        <v>4704</v>
      </c>
      <c r="L143" s="109"/>
      <c r="M143" s="110">
        <v>1</v>
      </c>
      <c r="N143" s="125"/>
      <c r="O143" s="125"/>
      <c r="Q143" s="125"/>
    </row>
    <row r="144" spans="4:17" ht="12.75" thickBot="1">
      <c r="D144" s="42" t="s">
        <v>18</v>
      </c>
      <c r="E144" s="92">
        <f>SUM(E132:E143)</f>
        <v>39632</v>
      </c>
      <c r="F144" s="92">
        <f aca="true" t="shared" si="14" ref="F144:K144">SUM(F132:F143)</f>
        <v>0</v>
      </c>
      <c r="G144" s="92">
        <f t="shared" si="14"/>
        <v>0</v>
      </c>
      <c r="H144" s="92">
        <f t="shared" si="14"/>
        <v>700</v>
      </c>
      <c r="I144" s="92">
        <f t="shared" si="14"/>
        <v>100</v>
      </c>
      <c r="J144" s="92">
        <f t="shared" si="14"/>
        <v>0</v>
      </c>
      <c r="K144" s="92">
        <f t="shared" si="14"/>
        <v>38832</v>
      </c>
      <c r="Q144" s="125"/>
    </row>
    <row r="145" spans="4:17" ht="12">
      <c r="D145" s="15"/>
      <c r="E145" s="106"/>
      <c r="F145" s="106"/>
      <c r="G145" s="106"/>
      <c r="H145" s="106"/>
      <c r="I145" s="106"/>
      <c r="J145" s="106"/>
      <c r="K145" s="106"/>
      <c r="M145" s="110"/>
      <c r="Q145" s="125"/>
    </row>
    <row r="146" spans="4:17" ht="126" customHeight="1">
      <c r="D146" s="15"/>
      <c r="E146" s="106"/>
      <c r="F146" s="106"/>
      <c r="G146" s="106"/>
      <c r="H146" s="106"/>
      <c r="I146" s="106"/>
      <c r="J146" s="106"/>
      <c r="K146" s="106"/>
      <c r="M146" s="110"/>
      <c r="Q146" s="125"/>
    </row>
    <row r="147" spans="1:17" ht="12.75" thickBot="1">
      <c r="A147" s="3"/>
      <c r="B147" s="3"/>
      <c r="C147" s="3"/>
      <c r="D147" s="160" t="s">
        <v>0</v>
      </c>
      <c r="E147" s="160"/>
      <c r="F147" s="160"/>
      <c r="G147" s="160"/>
      <c r="H147" s="160"/>
      <c r="I147" s="3"/>
      <c r="J147" s="3"/>
      <c r="K147" s="59"/>
      <c r="L147" s="3"/>
      <c r="M147" s="110"/>
      <c r="Q147" s="125"/>
    </row>
    <row r="148" spans="1:17" ht="12.75" thickBot="1">
      <c r="A148" s="3"/>
      <c r="B148" s="3"/>
      <c r="C148" s="3"/>
      <c r="D148" s="161" t="s">
        <v>1</v>
      </c>
      <c r="E148" s="161"/>
      <c r="F148" s="161"/>
      <c r="G148" s="161"/>
      <c r="H148" s="161"/>
      <c r="I148" s="3"/>
      <c r="J148" s="3"/>
      <c r="K148" s="59"/>
      <c r="L148" s="4" t="s">
        <v>157</v>
      </c>
      <c r="M148" s="110"/>
      <c r="Q148" s="125"/>
    </row>
    <row r="149" spans="1:17" ht="12">
      <c r="A149" s="3"/>
      <c r="B149" s="3"/>
      <c r="C149" s="3"/>
      <c r="D149" s="162" t="s">
        <v>499</v>
      </c>
      <c r="E149" s="162"/>
      <c r="F149" s="162"/>
      <c r="G149" s="162"/>
      <c r="H149" s="162"/>
      <c r="I149" s="3"/>
      <c r="J149" s="3"/>
      <c r="K149" s="59"/>
      <c r="L149" s="3"/>
      <c r="M149" s="110"/>
      <c r="Q149" s="125"/>
    </row>
    <row r="150" spans="1:17" ht="12">
      <c r="A150" s="5"/>
      <c r="B150" s="5"/>
      <c r="C150" s="6" t="s">
        <v>118</v>
      </c>
      <c r="D150" s="7"/>
      <c r="E150" s="8"/>
      <c r="F150" s="9"/>
      <c r="G150" s="10"/>
      <c r="H150" s="11"/>
      <c r="I150" s="11"/>
      <c r="J150" s="11"/>
      <c r="K150" s="60"/>
      <c r="L150" s="12"/>
      <c r="M150" s="110"/>
      <c r="Q150" s="125"/>
    </row>
    <row r="151" spans="13:17" ht="12.75" thickBot="1">
      <c r="M151" s="110"/>
      <c r="Q151" s="125"/>
    </row>
    <row r="152" spans="1:17" ht="12.75" thickBot="1">
      <c r="A152" s="5"/>
      <c r="B152" s="5"/>
      <c r="C152" s="6"/>
      <c r="D152" s="7"/>
      <c r="E152" s="163" t="s">
        <v>3</v>
      </c>
      <c r="F152" s="163"/>
      <c r="G152" s="164" t="s">
        <v>27</v>
      </c>
      <c r="H152" s="164"/>
      <c r="I152" s="164"/>
      <c r="J152" s="164"/>
      <c r="K152" s="60"/>
      <c r="L152" s="12"/>
      <c r="M152" s="110"/>
      <c r="Q152" s="125"/>
    </row>
    <row r="153" spans="1:17" ht="12.75" thickBot="1">
      <c r="A153" s="40" t="s">
        <v>4</v>
      </c>
      <c r="B153" s="146" t="s">
        <v>32</v>
      </c>
      <c r="C153" s="148" t="s">
        <v>5</v>
      </c>
      <c r="D153" s="167" t="s">
        <v>6</v>
      </c>
      <c r="E153" s="150" t="s">
        <v>7</v>
      </c>
      <c r="F153" s="152" t="s">
        <v>8</v>
      </c>
      <c r="G153" s="150" t="s">
        <v>28</v>
      </c>
      <c r="H153" s="152" t="s">
        <v>9</v>
      </c>
      <c r="I153" s="150" t="s">
        <v>8</v>
      </c>
      <c r="J153" s="154" t="s">
        <v>10</v>
      </c>
      <c r="K153" s="156" t="s">
        <v>11</v>
      </c>
      <c r="L153" s="158" t="s">
        <v>12</v>
      </c>
      <c r="M153" s="110"/>
      <c r="Q153" s="125"/>
    </row>
    <row r="154" spans="1:17" ht="12">
      <c r="A154" s="108" t="s">
        <v>13</v>
      </c>
      <c r="B154" s="165"/>
      <c r="C154" s="166"/>
      <c r="D154" s="168"/>
      <c r="E154" s="151"/>
      <c r="F154" s="153"/>
      <c r="G154" s="151"/>
      <c r="H154" s="153"/>
      <c r="I154" s="151"/>
      <c r="J154" s="155"/>
      <c r="K154" s="157"/>
      <c r="L154" s="159"/>
      <c r="M154" s="110"/>
      <c r="Q154" s="125"/>
    </row>
    <row r="155" spans="1:17" ht="36.75" customHeight="1">
      <c r="A155" s="109">
        <v>102</v>
      </c>
      <c r="B155" s="109" t="s">
        <v>136</v>
      </c>
      <c r="C155" s="109" t="s">
        <v>149</v>
      </c>
      <c r="D155" s="35" t="s">
        <v>17</v>
      </c>
      <c r="E155" s="132">
        <v>2833</v>
      </c>
      <c r="F155" s="73"/>
      <c r="G155" s="73"/>
      <c r="H155" s="73"/>
      <c r="I155" s="73"/>
      <c r="J155" s="73"/>
      <c r="K155" s="76">
        <f aca="true" t="shared" si="15" ref="K155:K166">SUM(E155:F155)-SUM(G155:J155)</f>
        <v>2833</v>
      </c>
      <c r="L155" s="47"/>
      <c r="M155" s="110">
        <v>1</v>
      </c>
      <c r="N155" s="125"/>
      <c r="O155" s="125"/>
      <c r="Q155" s="125"/>
    </row>
    <row r="156" spans="1:17" ht="34.5" customHeight="1">
      <c r="A156" s="109">
        <v>102</v>
      </c>
      <c r="B156" s="109" t="s">
        <v>137</v>
      </c>
      <c r="C156" s="109" t="s">
        <v>150</v>
      </c>
      <c r="D156" s="35" t="s">
        <v>17</v>
      </c>
      <c r="E156" s="132">
        <v>2822</v>
      </c>
      <c r="F156" s="73"/>
      <c r="G156" s="73"/>
      <c r="H156" s="73"/>
      <c r="I156" s="73"/>
      <c r="J156" s="73"/>
      <c r="K156" s="76">
        <f t="shared" si="15"/>
        <v>2822</v>
      </c>
      <c r="L156" s="47"/>
      <c r="M156" s="110">
        <v>1</v>
      </c>
      <c r="N156" s="125"/>
      <c r="O156" s="125"/>
      <c r="Q156" s="125"/>
    </row>
    <row r="157" spans="1:17" ht="35.25" customHeight="1">
      <c r="A157" s="109">
        <v>602</v>
      </c>
      <c r="B157" s="109" t="s">
        <v>138</v>
      </c>
      <c r="C157" s="109" t="s">
        <v>151</v>
      </c>
      <c r="D157" s="35" t="s">
        <v>17</v>
      </c>
      <c r="E157" s="132">
        <v>5728</v>
      </c>
      <c r="F157" s="73"/>
      <c r="G157" s="73"/>
      <c r="H157" s="73"/>
      <c r="I157" s="73"/>
      <c r="J157" s="73"/>
      <c r="K157" s="76">
        <f t="shared" si="15"/>
        <v>5728</v>
      </c>
      <c r="L157" s="47"/>
      <c r="M157" s="110">
        <v>1</v>
      </c>
      <c r="N157" s="125"/>
      <c r="O157" s="125"/>
      <c r="Q157" s="125"/>
    </row>
    <row r="158" spans="1:17" ht="33" customHeight="1">
      <c r="A158" s="109">
        <v>102</v>
      </c>
      <c r="B158" s="109" t="s">
        <v>139</v>
      </c>
      <c r="C158" s="109" t="s">
        <v>152</v>
      </c>
      <c r="D158" s="35" t="s">
        <v>17</v>
      </c>
      <c r="E158" s="132">
        <v>3418</v>
      </c>
      <c r="F158" s="73"/>
      <c r="G158" s="73"/>
      <c r="H158" s="73"/>
      <c r="I158" s="73"/>
      <c r="J158" s="73"/>
      <c r="K158" s="76">
        <f t="shared" si="15"/>
        <v>3418</v>
      </c>
      <c r="L158" s="47"/>
      <c r="M158" s="110">
        <v>1</v>
      </c>
      <c r="N158" s="125"/>
      <c r="O158" s="125"/>
      <c r="Q158" s="125"/>
    </row>
    <row r="159" spans="1:17" ht="36" customHeight="1">
      <c r="A159" s="109">
        <v>102</v>
      </c>
      <c r="B159" s="109" t="s">
        <v>140</v>
      </c>
      <c r="C159" s="109" t="s">
        <v>153</v>
      </c>
      <c r="D159" s="35" t="s">
        <v>17</v>
      </c>
      <c r="E159" s="132">
        <v>2051</v>
      </c>
      <c r="F159" s="73"/>
      <c r="G159" s="73"/>
      <c r="H159" s="73"/>
      <c r="I159" s="73"/>
      <c r="J159" s="73"/>
      <c r="K159" s="76">
        <f t="shared" si="15"/>
        <v>2051</v>
      </c>
      <c r="L159" s="47"/>
      <c r="M159" s="110">
        <v>1</v>
      </c>
      <c r="N159" s="125"/>
      <c r="O159" s="125"/>
      <c r="Q159" s="125"/>
    </row>
    <row r="160" spans="1:17" ht="36" customHeight="1">
      <c r="A160" s="109">
        <v>102</v>
      </c>
      <c r="B160" s="109" t="s">
        <v>141</v>
      </c>
      <c r="C160" s="109" t="s">
        <v>154</v>
      </c>
      <c r="D160" s="35" t="s">
        <v>17</v>
      </c>
      <c r="E160" s="132">
        <v>2714</v>
      </c>
      <c r="F160" s="73"/>
      <c r="G160" s="73"/>
      <c r="H160" s="73"/>
      <c r="I160" s="73"/>
      <c r="J160" s="73"/>
      <c r="K160" s="76">
        <f t="shared" si="15"/>
        <v>2714</v>
      </c>
      <c r="L160" s="47"/>
      <c r="M160" s="110">
        <v>1</v>
      </c>
      <c r="N160" s="125"/>
      <c r="O160" s="125"/>
      <c r="Q160" s="125"/>
    </row>
    <row r="161" spans="1:17" ht="31.5" customHeight="1">
      <c r="A161" s="109">
        <v>102</v>
      </c>
      <c r="B161" s="109" t="s">
        <v>142</v>
      </c>
      <c r="C161" s="109" t="s">
        <v>155</v>
      </c>
      <c r="D161" s="35" t="s">
        <v>17</v>
      </c>
      <c r="E161" s="132">
        <v>6513</v>
      </c>
      <c r="F161" s="73"/>
      <c r="G161" s="73"/>
      <c r="H161" s="73"/>
      <c r="I161" s="73"/>
      <c r="J161" s="73"/>
      <c r="K161" s="76">
        <f t="shared" si="15"/>
        <v>6513</v>
      </c>
      <c r="L161" s="47"/>
      <c r="M161" s="110">
        <v>1</v>
      </c>
      <c r="N161" s="125"/>
      <c r="O161" s="125"/>
      <c r="Q161" s="125"/>
    </row>
    <row r="162" spans="1:17" ht="39.75" customHeight="1">
      <c r="A162" s="109">
        <v>102</v>
      </c>
      <c r="B162" s="109" t="s">
        <v>143</v>
      </c>
      <c r="C162" s="109" t="s">
        <v>156</v>
      </c>
      <c r="D162" s="35" t="s">
        <v>17</v>
      </c>
      <c r="E162" s="132">
        <v>3999</v>
      </c>
      <c r="F162" s="73"/>
      <c r="G162" s="73"/>
      <c r="H162" s="73">
        <v>1600</v>
      </c>
      <c r="I162" s="73"/>
      <c r="J162" s="73"/>
      <c r="K162" s="76">
        <f t="shared" si="15"/>
        <v>2399</v>
      </c>
      <c r="L162" s="47"/>
      <c r="M162" s="110">
        <v>1</v>
      </c>
      <c r="N162" s="125"/>
      <c r="O162" s="125"/>
      <c r="Q162" s="125"/>
    </row>
    <row r="163" spans="1:17" ht="39.75" customHeight="1">
      <c r="A163" s="109">
        <v>102</v>
      </c>
      <c r="B163" s="109" t="s">
        <v>215</v>
      </c>
      <c r="C163" s="109" t="s">
        <v>216</v>
      </c>
      <c r="D163" s="35" t="s">
        <v>17</v>
      </c>
      <c r="E163" s="132">
        <v>4379</v>
      </c>
      <c r="F163" s="73"/>
      <c r="G163" s="73"/>
      <c r="H163" s="73"/>
      <c r="I163" s="73"/>
      <c r="J163" s="73"/>
      <c r="K163" s="76">
        <f t="shared" si="15"/>
        <v>4379</v>
      </c>
      <c r="L163" s="47"/>
      <c r="M163" s="110">
        <v>1</v>
      </c>
      <c r="N163" s="125"/>
      <c r="O163" s="125"/>
      <c r="Q163" s="125"/>
    </row>
    <row r="164" spans="1:17" ht="39.75" customHeight="1">
      <c r="A164" s="109">
        <v>102</v>
      </c>
      <c r="B164" s="109" t="s">
        <v>217</v>
      </c>
      <c r="C164" s="109" t="s">
        <v>218</v>
      </c>
      <c r="D164" s="35" t="s">
        <v>17</v>
      </c>
      <c r="E164" s="132">
        <v>2743</v>
      </c>
      <c r="F164" s="73"/>
      <c r="G164" s="73"/>
      <c r="H164" s="73"/>
      <c r="I164" s="73"/>
      <c r="J164" s="73"/>
      <c r="K164" s="76">
        <f t="shared" si="15"/>
        <v>2743</v>
      </c>
      <c r="L164" s="47"/>
      <c r="M164" s="110">
        <v>1</v>
      </c>
      <c r="N164" s="125"/>
      <c r="O164" s="125"/>
      <c r="Q164" s="125"/>
    </row>
    <row r="165" spans="1:17" ht="39.75" customHeight="1">
      <c r="A165" s="109">
        <v>102</v>
      </c>
      <c r="B165" s="109" t="s">
        <v>219</v>
      </c>
      <c r="C165" s="109" t="s">
        <v>221</v>
      </c>
      <c r="D165" s="35" t="s">
        <v>16</v>
      </c>
      <c r="E165" s="132">
        <v>1153</v>
      </c>
      <c r="F165" s="73"/>
      <c r="G165" s="73"/>
      <c r="H165" s="73"/>
      <c r="I165" s="73"/>
      <c r="J165" s="73"/>
      <c r="K165" s="76">
        <f>SUM(E165:F165)-SUM(G165:J165)</f>
        <v>1153</v>
      </c>
      <c r="L165" s="47"/>
      <c r="M165" s="110">
        <v>1</v>
      </c>
      <c r="N165" s="125"/>
      <c r="O165" s="125"/>
      <c r="Q165" s="125"/>
    </row>
    <row r="166" spans="1:17" ht="39.75" customHeight="1">
      <c r="A166" s="109">
        <v>102</v>
      </c>
      <c r="B166" s="109" t="s">
        <v>220</v>
      </c>
      <c r="C166" s="109" t="s">
        <v>222</v>
      </c>
      <c r="D166" s="35" t="s">
        <v>16</v>
      </c>
      <c r="E166" s="132">
        <v>2672</v>
      </c>
      <c r="F166" s="73"/>
      <c r="G166" s="73"/>
      <c r="H166" s="73"/>
      <c r="I166" s="73"/>
      <c r="J166" s="73"/>
      <c r="K166" s="76">
        <f t="shared" si="15"/>
        <v>2672</v>
      </c>
      <c r="L166" s="47"/>
      <c r="M166" s="110">
        <v>1</v>
      </c>
      <c r="N166" s="125"/>
      <c r="O166" s="125"/>
      <c r="Q166" s="125"/>
    </row>
    <row r="167" spans="1:17" ht="12.75" thickBot="1">
      <c r="A167" s="123"/>
      <c r="B167" s="123"/>
      <c r="C167" s="123"/>
      <c r="D167" s="42" t="s">
        <v>18</v>
      </c>
      <c r="E167" s="92">
        <f>SUM(E155:E166)</f>
        <v>41025</v>
      </c>
      <c r="F167" s="92">
        <f aca="true" t="shared" si="16" ref="F167:K167">SUM(F155:F166)</f>
        <v>0</v>
      </c>
      <c r="G167" s="92">
        <f t="shared" si="16"/>
        <v>0</v>
      </c>
      <c r="H167" s="92">
        <f t="shared" si="16"/>
        <v>1600</v>
      </c>
      <c r="I167" s="92">
        <f t="shared" si="16"/>
        <v>0</v>
      </c>
      <c r="J167" s="92">
        <f t="shared" si="16"/>
        <v>0</v>
      </c>
      <c r="K167" s="92">
        <f t="shared" si="16"/>
        <v>39425</v>
      </c>
      <c r="L167" s="17"/>
      <c r="M167" s="110">
        <f>SUM(M1:M166)</f>
        <v>90</v>
      </c>
      <c r="Q167" s="125"/>
    </row>
    <row r="168" spans="4:13" ht="12">
      <c r="D168" s="15"/>
      <c r="E168" s="106"/>
      <c r="F168" s="106"/>
      <c r="G168" s="106"/>
      <c r="H168" s="106"/>
      <c r="I168" s="106"/>
      <c r="J168" s="106"/>
      <c r="K168" s="106"/>
      <c r="M168" s="110"/>
    </row>
    <row r="169" ht="12">
      <c r="M169" s="110"/>
    </row>
    <row r="170" spans="5:17" ht="12">
      <c r="E170" s="18">
        <f>E22+E45+E70+E96+E121+E144+E167</f>
        <v>320250</v>
      </c>
      <c r="F170" s="18">
        <f>F22+F45+F70+F96+F121+F144+F167</f>
        <v>0</v>
      </c>
      <c r="G170" s="18">
        <f>G22+G45+G70+G96+G121+G144</f>
        <v>0</v>
      </c>
      <c r="H170" s="18">
        <f>H22+H45+H70+H96+H121+H144+H167</f>
        <v>4000</v>
      </c>
      <c r="I170" s="18">
        <f>I22+I45+I70+I96+I121+I144+I167</f>
        <v>100</v>
      </c>
      <c r="J170" s="18">
        <f>J22+J45+J70+J96+J121+J144</f>
        <v>0</v>
      </c>
      <c r="K170" s="18">
        <f>K22+K45+K70+K96+K121+K144+K167</f>
        <v>316150</v>
      </c>
      <c r="M170" s="111"/>
      <c r="O170" s="125"/>
      <c r="P170" s="125"/>
      <c r="Q170" s="125"/>
    </row>
    <row r="171" spans="4:13" ht="12">
      <c r="D171" s="107" t="s">
        <v>102</v>
      </c>
      <c r="E171" s="105">
        <f>E170+F170</f>
        <v>320250</v>
      </c>
      <c r="F171" s="104"/>
      <c r="H171" s="107" t="s">
        <v>103</v>
      </c>
      <c r="J171" s="106">
        <f>G170+H170+I170+J170</f>
        <v>4100</v>
      </c>
      <c r="M171" s="25"/>
    </row>
    <row r="172" ht="12">
      <c r="M172" s="25"/>
    </row>
    <row r="173" ht="12">
      <c r="M173" s="25"/>
    </row>
    <row r="174" spans="7:13" ht="12">
      <c r="G174" s="54"/>
      <c r="H174" s="55"/>
      <c r="I174" s="55"/>
      <c r="J174" s="55"/>
      <c r="K174" s="66"/>
      <c r="L174" s="56"/>
      <c r="M174" s="57"/>
    </row>
    <row r="175" spans="7:13" ht="12">
      <c r="G175" s="54"/>
      <c r="H175" s="58"/>
      <c r="I175" s="55"/>
      <c r="J175" s="55"/>
      <c r="K175" s="66"/>
      <c r="L175" s="56"/>
      <c r="M175" s="56"/>
    </row>
    <row r="213" ht="12">
      <c r="K213" s="64" t="s">
        <v>31</v>
      </c>
    </row>
  </sheetData>
  <sheetProtection selectLockedCells="1" selectUnlockedCells="1"/>
  <mergeCells count="112">
    <mergeCell ref="G130:G131"/>
    <mergeCell ref="H130:H131"/>
    <mergeCell ref="I130:I131"/>
    <mergeCell ref="J130:J131"/>
    <mergeCell ref="K130:K131"/>
    <mergeCell ref="L130:L131"/>
    <mergeCell ref="D124:H124"/>
    <mergeCell ref="D125:H125"/>
    <mergeCell ref="D126:H126"/>
    <mergeCell ref="E129:F129"/>
    <mergeCell ref="G129:J129"/>
    <mergeCell ref="B130:B131"/>
    <mergeCell ref="C130:C131"/>
    <mergeCell ref="D130:D131"/>
    <mergeCell ref="E130:E131"/>
    <mergeCell ref="F130:F131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7:H147"/>
    <mergeCell ref="D148:H148"/>
    <mergeCell ref="D149:H149"/>
    <mergeCell ref="E152:F152"/>
    <mergeCell ref="G152:J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2020-11-26T16:53:23Z</cp:lastPrinted>
  <dcterms:created xsi:type="dcterms:W3CDTF">2014-09-04T19:53:31Z</dcterms:created>
  <dcterms:modified xsi:type="dcterms:W3CDTF">2020-12-03T19:15:49Z</dcterms:modified>
  <cp:category/>
  <cp:version/>
  <cp:contentType/>
  <cp:contentStatus/>
</cp:coreProperties>
</file>