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F-TESORERÍA-OCTUBRE\Articulo 8 Fraccio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5" i="1" l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E225" i="1" l="1"/>
  <c r="H225" i="1"/>
  <c r="M225" i="1"/>
  <c r="L225" i="1" s="1"/>
  <c r="K185" i="1"/>
  <c r="K19" i="1"/>
  <c r="F225" i="1"/>
  <c r="J225" i="1"/>
  <c r="K90" i="1"/>
  <c r="K113" i="1"/>
  <c r="G225" i="1"/>
  <c r="K41" i="1"/>
  <c r="K159" i="1"/>
  <c r="K65" i="1"/>
  <c r="I225" i="1"/>
  <c r="K136" i="1"/>
  <c r="E226" i="1" l="1"/>
  <c r="K225" i="1"/>
  <c r="J226" i="1"/>
</calcChain>
</file>

<file path=xl/sharedStrings.xml><?xml version="1.0" encoding="utf-8"?>
<sst xmlns="http://schemas.openxmlformats.org/spreadsheetml/2006/main" count="531" uniqueCount="255">
  <si>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</si>
  <si>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</si>
  <si>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</si>
  <si>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</si>
  <si>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</si>
  <si>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</si>
  <si>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</si>
  <si>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</si>
  <si>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</si>
  <si>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</si>
  <si>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</si>
  <si>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</si>
  <si>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</si>
  <si>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</si>
  <si>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</si>
  <si>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</si>
  <si>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</si>
  <si>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</si>
  <si>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</si>
  <si>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</si>
  <si>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</si>
  <si>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</si>
  <si>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</si>
  <si>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</si>
  <si>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</si>
  <si>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</si>
  <si>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</si>
  <si>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</si>
  <si>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</si>
  <si>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</si>
  <si>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</si>
  <si>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</si>
  <si>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</si>
  <si>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</si>
  <si>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</si>
  <si>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</si>
  <si>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</si>
  <si>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</si>
  <si>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</si>
  <si>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</si>
  <si>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</si>
  <si>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</si>
  <si>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</si>
  <si>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</si>
  <si>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</si>
  <si>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</si>
  <si>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</si>
  <si>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</si>
  <si>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</si>
  <si>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</si>
  <si>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</si>
  <si>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</si>
  <si>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</si>
  <si>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</si>
  <si>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</si>
  <si>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</si>
  <si>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</si>
  <si>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</si>
  <si>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</si>
  <si>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</si>
  <si>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</si>
  <si>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</si>
  <si>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</si>
  <si>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</si>
  <si>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</si>
  <si>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</si>
  <si>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</si>
  <si>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</si>
  <si>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</si>
  <si>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</si>
  <si>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</si>
  <si>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</si>
  <si>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</si>
  <si>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</si>
  <si>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</si>
  <si>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</si>
  <si>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</si>
  <si>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</si>
  <si>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</si>
  <si>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</si>
  <si>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</si>
  <si>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</si>
  <si>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</si>
  <si>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</si>
  <si>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</si>
  <si>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</si>
  <si>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</si>
  <si>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</si>
  <si>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</si>
  <si>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</si>
  <si>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</si>
  <si>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</si>
  <si>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</si>
  <si>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</si>
  <si>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</si>
  <si>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</si>
  <si>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</si>
  <si>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</si>
  <si>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</si>
  <si>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</si>
  <si>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</si>
  <si>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</si>
  <si>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</si>
  <si>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</si>
  <si>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</si>
  <si>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</si>
  <si>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</si>
  <si>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</si>
  <si>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</si>
  <si>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</si>
  <si>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</si>
  <si>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</si>
  <si>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</si>
  <si>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</si>
  <si>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</si>
  <si>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</si>
  <si>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</si>
  <si>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</si>
  <si>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</si>
  <si>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</si>
  <si>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</si>
  <si>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</si>
  <si>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</si>
  <si>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</si>
  <si>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</si>
  <si>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</si>
  <si>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</si>
  <si>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</si>
  <si>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</si>
  <si>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</si>
  <si>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</si>
  <si>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</si>
  <si>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</si>
  <si>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</si>
  <si>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</si>
  <si>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</si>
  <si>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</si>
  <si>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</si>
  <si>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</si>
  <si>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</si>
  <si>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</si>
  <si>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</si>
  <si>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</si>
  <si>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</si>
  <si>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</si>
  <si>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</si>
  <si>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</si>
  <si>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</si>
  <si>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</si>
  <si>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</si>
  <si>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</si>
  <si>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</si>
  <si>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</si>
  <si>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</si>
  <si>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</si>
  <si>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</si>
  <si>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</si>
  <si>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</si>
  <si>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</si>
  <si>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</si>
  <si>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</si>
  <si>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</si>
  <si>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</si>
  <si>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</si>
  <si>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</si>
  <si>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</si>
  <si>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</si>
  <si>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</si>
  <si>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</si>
  <si>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</si>
  <si>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</si>
  <si>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</si>
  <si>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</si>
  <si>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</si>
  <si>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</si>
  <si>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</si>
  <si>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</si>
  <si>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</si>
  <si>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</si>
  <si>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</si>
  <si>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</si>
  <si>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</si>
  <si>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</si>
  <si>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</si>
  <si>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</si>
  <si>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</si>
  <si>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</si>
  <si>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</si>
  <si>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</si>
  <si>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</si>
  <si>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</si>
  <si>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</si>
  <si>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</si>
  <si>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</si>
  <si>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</si>
  <si>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</si>
  <si>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</si>
  <si>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</si>
  <si>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</si>
  <si>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</si>
  <si>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</si>
  <si>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</si>
  <si>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</si>
  <si>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</si>
  <si>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</si>
  <si>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</si>
  <si>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</si>
  <si>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</si>
  <si>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</si>
  <si>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</si>
  <si>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</si>
  <si>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</si>
  <si>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</si>
  <si>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</si>
  <si>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</si>
  <si>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</si>
  <si>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</si>
  <si>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</si>
  <si>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</si>
  <si>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</si>
  <si>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</si>
  <si>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</si>
  <si>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</si>
  <si>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</si>
  <si>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</si>
  <si>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</si>
  <si>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</si>
  <si>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</si>
  <si>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</si>
  <si>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</si>
  <si>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</si>
  <si>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</si>
  <si>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</si>
  <si>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</si>
  <si>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</si>
  <si>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</si>
  <si>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</si>
  <si>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</si>
  <si>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</si>
  <si>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</si>
  <si>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</si>
  <si>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</si>
  <si>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</si>
  <si>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</si>
  <si>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</si>
  <si>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</si>
  <si>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</si>
  <si>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</si>
  <si>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</si>
  <si>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</si>
  <si>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</si>
  <si>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</si>
  <si>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</si>
  <si>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</si>
  <si>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PRIMERA QUINCENA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</si>
</sst>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0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205</xdr:row>
      <xdr:rowOff>323849</xdr:rowOff>
    </xdr:from>
    <xdr:to>
      <xdr:col>2</xdr:col>
      <xdr:colOff>1524000</xdr:colOff>
      <xdr:row>208</xdr:row>
      <xdr:rowOff>133349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7227449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82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44" t="s">
        <v>0</v>
      </c>
      <c r="E1" s="144"/>
      <c r="F1" s="144"/>
      <c r="G1" s="144"/>
      <c r="H1" s="14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45" t="s">
        <v>1</v>
      </c>
      <c r="E2" s="145"/>
      <c r="F2" s="145"/>
      <c r="G2" s="145"/>
      <c r="H2" s="14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46" t="s">
        <v>254</v>
      </c>
      <c r="E3" s="146"/>
      <c r="F3" s="146"/>
      <c r="G3" s="146"/>
      <c r="H3" s="146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47" t="s">
        <v>3</v>
      </c>
      <c r="F5" s="147"/>
      <c r="G5" s="148" t="s">
        <v>4</v>
      </c>
      <c r="H5" s="149"/>
      <c r="I5" s="149"/>
      <c r="J5" s="150"/>
      <c r="K5" s="11"/>
      <c r="L5" s="12"/>
    </row>
    <row r="6" spans="1:13" ht="15" customHeight="1" thickBot="1" x14ac:dyDescent="0.25">
      <c r="A6" s="13" t="s">
        <v>5</v>
      </c>
      <c r="B6" s="151" t="s">
        <v>6</v>
      </c>
      <c r="C6" s="153" t="s">
        <v>7</v>
      </c>
      <c r="D6" s="155" t="s">
        <v>8</v>
      </c>
      <c r="E6" s="157" t="s">
        <v>9</v>
      </c>
      <c r="F6" s="159" t="s">
        <v>10</v>
      </c>
      <c r="G6" s="157" t="s">
        <v>11</v>
      </c>
      <c r="H6" s="157" t="s">
        <v>12</v>
      </c>
      <c r="I6" s="157" t="s">
        <v>10</v>
      </c>
      <c r="J6" s="157" t="s">
        <v>13</v>
      </c>
      <c r="K6" s="140" t="s">
        <v>14</v>
      </c>
      <c r="L6" s="142" t="s">
        <v>15</v>
      </c>
    </row>
    <row r="7" spans="1:13" ht="12" customHeight="1" thickBot="1" x14ac:dyDescent="0.25">
      <c r="A7" s="14" t="s">
        <v>16</v>
      </c>
      <c r="B7" s="152"/>
      <c r="C7" s="154"/>
      <c r="D7" s="156"/>
      <c r="E7" s="158"/>
      <c r="F7" s="160"/>
      <c r="G7" s="158"/>
      <c r="H7" s="158"/>
      <c r="I7" s="158"/>
      <c r="J7" s="158"/>
      <c r="K7" s="141"/>
      <c r="L7" s="14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223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26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44" t="s">
        <v>0</v>
      </c>
      <c r="E21" s="144"/>
      <c r="F21" s="144"/>
      <c r="G21" s="144"/>
      <c r="H21" s="144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45" t="s">
        <v>1</v>
      </c>
      <c r="E22" s="145"/>
      <c r="F22" s="145"/>
      <c r="G22" s="145"/>
      <c r="H22" s="145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46" t="s">
        <v>254</v>
      </c>
      <c r="E23" s="146"/>
      <c r="F23" s="146"/>
      <c r="G23" s="146"/>
      <c r="H23" s="146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47" t="s">
        <v>3</v>
      </c>
      <c r="F26" s="147"/>
      <c r="G26" s="148" t="s">
        <v>4</v>
      </c>
      <c r="H26" s="149"/>
      <c r="I26" s="149"/>
      <c r="J26" s="150"/>
      <c r="K26" s="11"/>
      <c r="L26" s="12"/>
    </row>
    <row r="27" spans="1:13" s="52" customFormat="1" ht="15" customHeight="1" thickBot="1" x14ac:dyDescent="0.2">
      <c r="A27" s="13" t="s">
        <v>5</v>
      </c>
      <c r="B27" s="151" t="s">
        <v>6</v>
      </c>
      <c r="C27" s="153" t="s">
        <v>7</v>
      </c>
      <c r="D27" s="155" t="s">
        <v>8</v>
      </c>
      <c r="E27" s="157" t="s">
        <v>9</v>
      </c>
      <c r="F27" s="159" t="s">
        <v>10</v>
      </c>
      <c r="G27" s="157" t="s">
        <v>11</v>
      </c>
      <c r="H27" s="157" t="s">
        <v>12</v>
      </c>
      <c r="I27" s="157" t="s">
        <v>10</v>
      </c>
      <c r="J27" s="157" t="s">
        <v>13</v>
      </c>
      <c r="K27" s="140" t="s">
        <v>14</v>
      </c>
      <c r="L27" s="142" t="s">
        <v>15</v>
      </c>
    </row>
    <row r="28" spans="1:13" ht="12" customHeight="1" thickBot="1" x14ac:dyDescent="0.25">
      <c r="A28" s="14" t="s">
        <v>16</v>
      </c>
      <c r="B28" s="152"/>
      <c r="C28" s="154"/>
      <c r="D28" s="156"/>
      <c r="E28" s="158"/>
      <c r="F28" s="160"/>
      <c r="G28" s="158"/>
      <c r="H28" s="158"/>
      <c r="I28" s="158"/>
      <c r="J28" s="158"/>
      <c r="K28" s="141"/>
      <c r="L28" s="143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65" t="s">
        <v>0</v>
      </c>
      <c r="E43" s="166"/>
      <c r="F43" s="166"/>
      <c r="G43" s="166"/>
      <c r="H43" s="16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68" t="s">
        <v>1</v>
      </c>
      <c r="E44" s="169"/>
      <c r="F44" s="169"/>
      <c r="G44" s="169"/>
      <c r="H44" s="17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71" t="s">
        <v>254</v>
      </c>
      <c r="E45" s="172"/>
      <c r="F45" s="172"/>
      <c r="G45" s="172"/>
      <c r="H45" s="17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74" t="s">
        <v>3</v>
      </c>
      <c r="F47" s="175"/>
      <c r="G47" s="175" t="s">
        <v>4</v>
      </c>
      <c r="H47" s="175"/>
      <c r="I47" s="175"/>
      <c r="J47" s="175"/>
      <c r="K47" s="74"/>
      <c r="L47" s="75"/>
    </row>
    <row r="48" spans="1:13" ht="15" customHeight="1" x14ac:dyDescent="0.2">
      <c r="A48" s="76" t="s">
        <v>5</v>
      </c>
      <c r="B48" s="176" t="s">
        <v>6</v>
      </c>
      <c r="C48" s="178" t="s">
        <v>7</v>
      </c>
      <c r="D48" s="178" t="s">
        <v>8</v>
      </c>
      <c r="E48" s="176" t="s">
        <v>9</v>
      </c>
      <c r="F48" s="176" t="s">
        <v>10</v>
      </c>
      <c r="G48" s="176" t="s">
        <v>11</v>
      </c>
      <c r="H48" s="176" t="s">
        <v>12</v>
      </c>
      <c r="I48" s="176" t="s">
        <v>10</v>
      </c>
      <c r="J48" s="176" t="s">
        <v>13</v>
      </c>
      <c r="K48" s="161" t="s">
        <v>14</v>
      </c>
      <c r="L48" s="163" t="s">
        <v>15</v>
      </c>
    </row>
    <row r="49" spans="1:13" ht="13.5" thickBot="1" x14ac:dyDescent="0.25">
      <c r="A49" s="77" t="s">
        <v>16</v>
      </c>
      <c r="B49" s="177"/>
      <c r="C49" s="179"/>
      <c r="D49" s="179"/>
      <c r="E49" s="177"/>
      <c r="F49" s="177"/>
      <c r="G49" s="177"/>
      <c r="H49" s="177"/>
      <c r="I49" s="177"/>
      <c r="J49" s="177"/>
      <c r="K49" s="162"/>
      <c r="L49" s="16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44" t="s">
        <v>0</v>
      </c>
      <c r="E69" s="144"/>
      <c r="F69" s="144"/>
      <c r="G69" s="144"/>
      <c r="H69" s="144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45" t="s">
        <v>1</v>
      </c>
      <c r="E70" s="145"/>
      <c r="F70" s="145"/>
      <c r="G70" s="145"/>
      <c r="H70" s="145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46" t="s">
        <v>254</v>
      </c>
      <c r="E71" s="146"/>
      <c r="F71" s="146"/>
      <c r="G71" s="146"/>
      <c r="H71" s="146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90" t="s">
        <v>3</v>
      </c>
      <c r="F74" s="190"/>
      <c r="G74" s="191" t="s">
        <v>4</v>
      </c>
      <c r="H74" s="191"/>
      <c r="I74" s="191"/>
      <c r="J74" s="191"/>
      <c r="K74" s="11"/>
      <c r="L74" s="12"/>
    </row>
    <row r="75" spans="1:13" ht="13.5" thickBot="1" x14ac:dyDescent="0.25">
      <c r="A75" s="13" t="s">
        <v>5</v>
      </c>
      <c r="B75" s="151" t="s">
        <v>6</v>
      </c>
      <c r="C75" s="153" t="s">
        <v>7</v>
      </c>
      <c r="D75" s="155" t="s">
        <v>8</v>
      </c>
      <c r="E75" s="157" t="s">
        <v>9</v>
      </c>
      <c r="F75" s="159" t="s">
        <v>10</v>
      </c>
      <c r="G75" s="157" t="s">
        <v>11</v>
      </c>
      <c r="H75" s="159" t="s">
        <v>12</v>
      </c>
      <c r="I75" s="157" t="s">
        <v>10</v>
      </c>
      <c r="J75" s="184" t="s">
        <v>13</v>
      </c>
      <c r="K75" s="186" t="s">
        <v>14</v>
      </c>
      <c r="L75" s="188" t="s">
        <v>15</v>
      </c>
    </row>
    <row r="76" spans="1:13" ht="13.5" thickBot="1" x14ac:dyDescent="0.25">
      <c r="A76" s="95" t="s">
        <v>16</v>
      </c>
      <c r="B76" s="152"/>
      <c r="C76" s="180"/>
      <c r="D76" s="181"/>
      <c r="E76" s="182"/>
      <c r="F76" s="183"/>
      <c r="G76" s="182"/>
      <c r="H76" s="183"/>
      <c r="I76" s="182"/>
      <c r="J76" s="185"/>
      <c r="K76" s="187"/>
      <c r="L76" s="189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>
        <v>430</v>
      </c>
      <c r="I78" s="29"/>
      <c r="J78" s="29"/>
      <c r="K78" s="29">
        <f t="shared" ref="K78:K89" si="6">SUM(E78:F78)-SUM(G78:J78)</f>
        <v>1726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>
        <v>280</v>
      </c>
      <c r="I81" s="29"/>
      <c r="J81" s="29"/>
      <c r="K81" s="29">
        <f t="shared" si="6"/>
        <v>2480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 t="shared" si="7"/>
        <v>710</v>
      </c>
      <c r="I90" s="88">
        <f t="shared" si="7"/>
        <v>0</v>
      </c>
      <c r="J90" s="88">
        <f t="shared" si="7"/>
        <v>0</v>
      </c>
      <c r="K90" s="88">
        <f t="shared" si="7"/>
        <v>40918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44" t="s">
        <v>0</v>
      </c>
      <c r="E94" s="144"/>
      <c r="F94" s="144"/>
      <c r="G94" s="144"/>
      <c r="H94" s="144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45" t="s">
        <v>1</v>
      </c>
      <c r="E95" s="145"/>
      <c r="F95" s="145"/>
      <c r="G95" s="145"/>
      <c r="H95" s="145"/>
      <c r="I95" s="1"/>
      <c r="J95" s="1"/>
      <c r="K95" s="2"/>
      <c r="L95" s="3" t="s">
        <v>119</v>
      </c>
      <c r="M95" s="106"/>
    </row>
    <row r="96" spans="1:13" x14ac:dyDescent="0.2">
      <c r="A96" s="1"/>
      <c r="B96" s="1"/>
      <c r="C96" s="1"/>
      <c r="D96" s="146" t="s">
        <v>254</v>
      </c>
      <c r="E96" s="146"/>
      <c r="F96" s="146"/>
      <c r="G96" s="146"/>
      <c r="H96" s="146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90" t="s">
        <v>3</v>
      </c>
      <c r="F99" s="190"/>
      <c r="G99" s="191" t="s">
        <v>4</v>
      </c>
      <c r="H99" s="191"/>
      <c r="I99" s="191"/>
      <c r="J99" s="191"/>
      <c r="K99" s="11"/>
      <c r="L99" s="12"/>
      <c r="M99" s="106"/>
    </row>
    <row r="100" spans="1:13" ht="13.5" thickBot="1" x14ac:dyDescent="0.25">
      <c r="A100" s="13" t="s">
        <v>5</v>
      </c>
      <c r="B100" s="151" t="s">
        <v>6</v>
      </c>
      <c r="C100" s="153" t="s">
        <v>7</v>
      </c>
      <c r="D100" s="155" t="s">
        <v>8</v>
      </c>
      <c r="E100" s="157" t="s">
        <v>9</v>
      </c>
      <c r="F100" s="159" t="s">
        <v>10</v>
      </c>
      <c r="G100" s="157" t="s">
        <v>11</v>
      </c>
      <c r="H100" s="159" t="s">
        <v>12</v>
      </c>
      <c r="I100" s="157" t="s">
        <v>10</v>
      </c>
      <c r="J100" s="184" t="s">
        <v>13</v>
      </c>
      <c r="K100" s="186" t="s">
        <v>14</v>
      </c>
      <c r="L100" s="188" t="s">
        <v>15</v>
      </c>
      <c r="M100" s="106"/>
    </row>
    <row r="101" spans="1:13" ht="13.5" thickBot="1" x14ac:dyDescent="0.25">
      <c r="A101" s="95" t="s">
        <v>16</v>
      </c>
      <c r="B101" s="152"/>
      <c r="C101" s="180"/>
      <c r="D101" s="181"/>
      <c r="E101" s="182"/>
      <c r="F101" s="183"/>
      <c r="G101" s="182"/>
      <c r="H101" s="183"/>
      <c r="I101" s="182"/>
      <c r="J101" s="185"/>
      <c r="K101" s="187"/>
      <c r="L101" s="189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120</v>
      </c>
      <c r="C103" s="57" t="s">
        <v>121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122</v>
      </c>
      <c r="C104" s="26" t="s">
        <v>123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124</v>
      </c>
      <c r="C105" s="26" t="s">
        <v>125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126</v>
      </c>
      <c r="C106" s="107" t="s">
        <v>127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130</v>
      </c>
      <c r="C108" s="26" t="s">
        <v>131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138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139</v>
      </c>
      <c r="C112" s="26" t="s">
        <v>140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44" t="s">
        <v>0</v>
      </c>
      <c r="E116" s="144"/>
      <c r="F116" s="144"/>
      <c r="G116" s="144"/>
      <c r="H116" s="144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45" t="s">
        <v>1</v>
      </c>
      <c r="E117" s="145"/>
      <c r="F117" s="145"/>
      <c r="G117" s="145"/>
      <c r="H117" s="145"/>
      <c r="I117" s="1"/>
      <c r="J117" s="1"/>
      <c r="K117" s="2"/>
      <c r="L117" s="3" t="s">
        <v>141</v>
      </c>
      <c r="M117" s="109"/>
    </row>
    <row r="118" spans="1:13" x14ac:dyDescent="0.2">
      <c r="A118" s="1"/>
      <c r="B118" s="1"/>
      <c r="C118" s="1"/>
      <c r="D118" s="146" t="s">
        <v>254</v>
      </c>
      <c r="E118" s="146"/>
      <c r="F118" s="146"/>
      <c r="G118" s="146"/>
      <c r="H118" s="146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90" t="s">
        <v>3</v>
      </c>
      <c r="F121" s="190"/>
      <c r="G121" s="191" t="s">
        <v>4</v>
      </c>
      <c r="H121" s="191"/>
      <c r="I121" s="191"/>
      <c r="J121" s="191"/>
      <c r="K121" s="11"/>
      <c r="L121" s="12"/>
      <c r="M121" s="109"/>
    </row>
    <row r="122" spans="1:13" ht="13.5" thickBot="1" x14ac:dyDescent="0.25">
      <c r="A122" s="13" t="s">
        <v>5</v>
      </c>
      <c r="B122" s="151" t="s">
        <v>6</v>
      </c>
      <c r="C122" s="153" t="s">
        <v>7</v>
      </c>
      <c r="D122" s="155" t="s">
        <v>8</v>
      </c>
      <c r="E122" s="157" t="s">
        <v>9</v>
      </c>
      <c r="F122" s="159" t="s">
        <v>10</v>
      </c>
      <c r="G122" s="157" t="s">
        <v>11</v>
      </c>
      <c r="H122" s="159" t="s">
        <v>12</v>
      </c>
      <c r="I122" s="157" t="s">
        <v>10</v>
      </c>
      <c r="J122" s="184" t="s">
        <v>13</v>
      </c>
      <c r="K122" s="186" t="s">
        <v>14</v>
      </c>
      <c r="L122" s="188" t="s">
        <v>15</v>
      </c>
      <c r="M122" s="109"/>
    </row>
    <row r="123" spans="1:13" x14ac:dyDescent="0.2">
      <c r="A123" s="110" t="s">
        <v>16</v>
      </c>
      <c r="B123" s="192"/>
      <c r="C123" s="193"/>
      <c r="D123" s="194"/>
      <c r="E123" s="195"/>
      <c r="F123" s="196"/>
      <c r="G123" s="195"/>
      <c r="H123" s="196"/>
      <c r="I123" s="195"/>
      <c r="J123" s="197"/>
      <c r="K123" s="198"/>
      <c r="L123" s="199"/>
      <c r="M123" s="109"/>
    </row>
    <row r="124" spans="1:13" ht="34.5" customHeight="1" x14ac:dyDescent="0.2">
      <c r="A124" s="111">
        <v>602</v>
      </c>
      <c r="B124" s="111" t="s">
        <v>142</v>
      </c>
      <c r="C124" s="111" t="s">
        <v>143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144</v>
      </c>
      <c r="C125" s="111" t="s">
        <v>145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146</v>
      </c>
      <c r="C126" s="111" t="s">
        <v>147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148</v>
      </c>
      <c r="C127" s="111" t="s">
        <v>149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150</v>
      </c>
      <c r="C128" s="111" t="s">
        <v>151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152</v>
      </c>
      <c r="C129" s="111" t="s">
        <v>153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154</v>
      </c>
      <c r="C130" s="111" t="s">
        <v>155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156</v>
      </c>
      <c r="C131" s="111" t="s">
        <v>157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158</v>
      </c>
      <c r="C132" s="111" t="s">
        <v>159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160</v>
      </c>
      <c r="C133" s="111" t="s">
        <v>161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162</v>
      </c>
      <c r="C134" s="111" t="s">
        <v>163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36"/>
    </row>
    <row r="135" spans="1:15" ht="33.75" customHeight="1" x14ac:dyDescent="0.2">
      <c r="A135" s="111">
        <v>102</v>
      </c>
      <c r="B135" s="111" t="s">
        <v>164</v>
      </c>
      <c r="C135" s="111" t="s">
        <v>165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44" t="s">
        <v>0</v>
      </c>
      <c r="E139" s="144"/>
      <c r="F139" s="144"/>
      <c r="G139" s="144"/>
      <c r="H139" s="144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45" t="s">
        <v>1</v>
      </c>
      <c r="E140" s="145"/>
      <c r="F140" s="145"/>
      <c r="G140" s="145"/>
      <c r="H140" s="145"/>
      <c r="I140" s="1"/>
      <c r="J140" s="1"/>
      <c r="K140" s="2"/>
      <c r="L140" s="3" t="s">
        <v>166</v>
      </c>
      <c r="M140" s="109"/>
    </row>
    <row r="141" spans="1:15" x14ac:dyDescent="0.2">
      <c r="A141" s="1"/>
      <c r="B141" s="1"/>
      <c r="C141" s="1"/>
      <c r="D141" s="146" t="s">
        <v>254</v>
      </c>
      <c r="E141" s="146"/>
      <c r="F141" s="146"/>
      <c r="G141" s="146"/>
      <c r="H141" s="146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90" t="s">
        <v>3</v>
      </c>
      <c r="F144" s="190"/>
      <c r="G144" s="191" t="s">
        <v>4</v>
      </c>
      <c r="H144" s="191"/>
      <c r="I144" s="191"/>
      <c r="J144" s="191"/>
      <c r="K144" s="11"/>
      <c r="L144" s="12"/>
      <c r="M144" s="109"/>
    </row>
    <row r="145" spans="1:13" ht="13.5" thickBot="1" x14ac:dyDescent="0.25">
      <c r="A145" s="13" t="s">
        <v>5</v>
      </c>
      <c r="B145" s="151" t="s">
        <v>6</v>
      </c>
      <c r="C145" s="153" t="s">
        <v>7</v>
      </c>
      <c r="D145" s="155" t="s">
        <v>8</v>
      </c>
      <c r="E145" s="157" t="s">
        <v>9</v>
      </c>
      <c r="F145" s="159" t="s">
        <v>10</v>
      </c>
      <c r="G145" s="157" t="s">
        <v>11</v>
      </c>
      <c r="H145" s="159" t="s">
        <v>12</v>
      </c>
      <c r="I145" s="157" t="s">
        <v>10</v>
      </c>
      <c r="J145" s="184" t="s">
        <v>13</v>
      </c>
      <c r="K145" s="186" t="s">
        <v>14</v>
      </c>
      <c r="L145" s="188" t="s">
        <v>15</v>
      </c>
      <c r="M145" s="109"/>
    </row>
    <row r="146" spans="1:13" x14ac:dyDescent="0.2">
      <c r="A146" s="110" t="s">
        <v>16</v>
      </c>
      <c r="B146" s="192"/>
      <c r="C146" s="193"/>
      <c r="D146" s="194"/>
      <c r="E146" s="195"/>
      <c r="F146" s="196"/>
      <c r="G146" s="195"/>
      <c r="H146" s="196"/>
      <c r="I146" s="195"/>
      <c r="J146" s="197"/>
      <c r="K146" s="198"/>
      <c r="L146" s="199"/>
      <c r="M146" s="109"/>
    </row>
    <row r="147" spans="1:13" ht="36.75" customHeight="1" x14ac:dyDescent="0.2">
      <c r="A147" s="111">
        <v>102</v>
      </c>
      <c r="B147" s="111" t="s">
        <v>167</v>
      </c>
      <c r="C147" s="111" t="s">
        <v>168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169</v>
      </c>
      <c r="C148" s="111" t="s">
        <v>170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171</v>
      </c>
      <c r="C149" s="111" t="s">
        <v>172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173</v>
      </c>
      <c r="C150" s="111" t="s">
        <v>174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175</v>
      </c>
      <c r="C151" s="111" t="s">
        <v>176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177</v>
      </c>
      <c r="C152" s="111" t="s">
        <v>178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179</v>
      </c>
      <c r="C153" s="111" t="s">
        <v>180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181</v>
      </c>
      <c r="C154" s="111" t="s">
        <v>182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183</v>
      </c>
      <c r="C155" s="111" t="s">
        <v>184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185</v>
      </c>
      <c r="C156" s="111" t="s">
        <v>186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187</v>
      </c>
      <c r="C157" s="111" t="s">
        <v>188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189</v>
      </c>
      <c r="C158" s="111" t="s">
        <v>190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44" t="s">
        <v>0</v>
      </c>
      <c r="E165" s="144"/>
      <c r="F165" s="144"/>
      <c r="G165" s="144"/>
      <c r="H165" s="144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45" t="s">
        <v>1</v>
      </c>
      <c r="E166" s="145"/>
      <c r="F166" s="145"/>
      <c r="G166" s="145"/>
      <c r="H166" s="145"/>
      <c r="I166" s="1"/>
      <c r="J166" s="1"/>
      <c r="K166" s="2"/>
      <c r="L166" s="3" t="s">
        <v>191</v>
      </c>
      <c r="M166" s="109"/>
    </row>
    <row r="167" spans="1:13" x14ac:dyDescent="0.2">
      <c r="A167" s="1"/>
      <c r="B167" s="1"/>
      <c r="C167" s="1"/>
      <c r="D167" s="146" t="s">
        <v>254</v>
      </c>
      <c r="E167" s="146"/>
      <c r="F167" s="146"/>
      <c r="G167" s="146"/>
      <c r="H167" s="146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90" t="s">
        <v>3</v>
      </c>
      <c r="F170" s="190"/>
      <c r="G170" s="191" t="s">
        <v>4</v>
      </c>
      <c r="H170" s="191"/>
      <c r="I170" s="191"/>
      <c r="J170" s="191"/>
      <c r="K170" s="11"/>
      <c r="L170" s="12"/>
      <c r="M170" s="109"/>
    </row>
    <row r="171" spans="1:13" ht="13.5" customHeight="1" thickBot="1" x14ac:dyDescent="0.25">
      <c r="A171" s="13" t="s">
        <v>5</v>
      </c>
      <c r="B171" s="151" t="s">
        <v>6</v>
      </c>
      <c r="C171" s="153" t="s">
        <v>7</v>
      </c>
      <c r="D171" s="155" t="s">
        <v>8</v>
      </c>
      <c r="E171" s="157" t="s">
        <v>9</v>
      </c>
      <c r="F171" s="159" t="s">
        <v>10</v>
      </c>
      <c r="G171" s="157" t="s">
        <v>11</v>
      </c>
      <c r="H171" s="159" t="s">
        <v>12</v>
      </c>
      <c r="I171" s="157" t="s">
        <v>10</v>
      </c>
      <c r="J171" s="184" t="s">
        <v>13</v>
      </c>
      <c r="K171" s="186" t="s">
        <v>14</v>
      </c>
      <c r="L171" s="188" t="s">
        <v>15</v>
      </c>
      <c r="M171" s="109"/>
    </row>
    <row r="172" spans="1:13" x14ac:dyDescent="0.2">
      <c r="A172" s="110" t="s">
        <v>16</v>
      </c>
      <c r="B172" s="192"/>
      <c r="C172" s="193"/>
      <c r="D172" s="194"/>
      <c r="E172" s="195"/>
      <c r="F172" s="196"/>
      <c r="G172" s="195"/>
      <c r="H172" s="196"/>
      <c r="I172" s="195"/>
      <c r="J172" s="197"/>
      <c r="K172" s="198"/>
      <c r="L172" s="199"/>
      <c r="M172" s="109"/>
    </row>
    <row r="173" spans="1:13" ht="39.75" customHeight="1" x14ac:dyDescent="0.2">
      <c r="A173" s="111">
        <v>602</v>
      </c>
      <c r="B173" s="111" t="s">
        <v>192</v>
      </c>
      <c r="C173" s="111" t="s">
        <v>193</v>
      </c>
      <c r="D173" s="26" t="s">
        <v>56</v>
      </c>
      <c r="E173" s="28">
        <v>6189</v>
      </c>
      <c r="F173" s="29"/>
      <c r="G173" s="29"/>
      <c r="H173" s="46"/>
      <c r="I173" s="29"/>
      <c r="J173" s="29"/>
      <c r="K173" s="46">
        <f>SUM(E173:F173)-SUM(G173:J173)</f>
        <v>6189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194</v>
      </c>
      <c r="C174" s="111" t="s">
        <v>225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195</v>
      </c>
      <c r="C175" s="111" t="s">
        <v>196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197</v>
      </c>
      <c r="C176" s="111" t="s">
        <v>198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199</v>
      </c>
      <c r="C177" s="111" t="s">
        <v>200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201</v>
      </c>
      <c r="C178" s="111" t="s">
        <v>202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203</v>
      </c>
      <c r="C179" s="111" t="s">
        <v>204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205</v>
      </c>
      <c r="C180" s="111" t="s">
        <v>206</v>
      </c>
      <c r="D180" s="111" t="s">
        <v>207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208</v>
      </c>
      <c r="C181" s="111" t="s">
        <v>209</v>
      </c>
      <c r="D181" s="111" t="s">
        <v>207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210</v>
      </c>
      <c r="C182" s="111" t="s">
        <v>211</v>
      </c>
      <c r="D182" s="26" t="s">
        <v>138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212</v>
      </c>
      <c r="C183" s="111" t="s">
        <v>213</v>
      </c>
      <c r="D183" s="26" t="s">
        <v>138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214</v>
      </c>
      <c r="C184" s="111" t="s">
        <v>215</v>
      </c>
      <c r="D184" s="26" t="s">
        <v>138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28"/>
      <c r="B185" s="128"/>
      <c r="C185" s="128"/>
      <c r="D185" s="49" t="s">
        <v>18</v>
      </c>
      <c r="E185" s="88">
        <f t="shared" ref="E185:K185" si="15">SUM(E167:E184)</f>
        <v>72386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35">
        <f t="shared" si="15"/>
        <v>0</v>
      </c>
      <c r="K185" s="88">
        <f t="shared" si="15"/>
        <v>72386</v>
      </c>
      <c r="L185" s="129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30"/>
      <c r="E186" s="131"/>
      <c r="F186" s="132"/>
      <c r="G186" s="132"/>
      <c r="H186" s="133"/>
      <c r="I186" s="132"/>
      <c r="J186" s="132"/>
      <c r="K186" s="133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30"/>
      <c r="E187" s="131"/>
      <c r="F187" s="132"/>
      <c r="G187" s="132"/>
      <c r="H187" s="133"/>
      <c r="I187" s="132"/>
      <c r="J187" s="132"/>
      <c r="K187" s="133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44" t="s">
        <v>0</v>
      </c>
      <c r="E188" s="144"/>
      <c r="F188" s="144"/>
      <c r="G188" s="144"/>
      <c r="H188" s="144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45" t="s">
        <v>1</v>
      </c>
      <c r="E189" s="145"/>
      <c r="F189" s="145"/>
      <c r="G189" s="145"/>
      <c r="H189" s="145"/>
      <c r="I189" s="1"/>
      <c r="J189" s="1"/>
      <c r="K189" s="2"/>
      <c r="L189" s="3" t="s">
        <v>224</v>
      </c>
      <c r="M189" s="109"/>
    </row>
    <row r="190" spans="1:15" x14ac:dyDescent="0.2">
      <c r="A190" s="1"/>
      <c r="B190" s="1"/>
      <c r="C190" s="1"/>
      <c r="D190" s="146" t="s">
        <v>254</v>
      </c>
      <c r="E190" s="146"/>
      <c r="F190" s="146"/>
      <c r="G190" s="146"/>
      <c r="H190" s="146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34"/>
      <c r="D191" s="71"/>
      <c r="E191" s="71"/>
      <c r="F191" s="71"/>
      <c r="G191" s="71"/>
      <c r="H191" s="71"/>
      <c r="I191" s="134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90" t="s">
        <v>3</v>
      </c>
      <c r="F192" s="190"/>
      <c r="G192" s="191" t="s">
        <v>4</v>
      </c>
      <c r="H192" s="191"/>
      <c r="I192" s="191"/>
      <c r="J192" s="191"/>
      <c r="K192" s="11"/>
      <c r="L192" s="12"/>
      <c r="M192" s="109"/>
    </row>
    <row r="193" spans="1:13" ht="13.5" customHeight="1" thickBot="1" x14ac:dyDescent="0.25">
      <c r="A193" s="13" t="s">
        <v>5</v>
      </c>
      <c r="B193" s="151" t="s">
        <v>6</v>
      </c>
      <c r="C193" s="153" t="s">
        <v>7</v>
      </c>
      <c r="D193" s="155" t="s">
        <v>8</v>
      </c>
      <c r="E193" s="157" t="s">
        <v>9</v>
      </c>
      <c r="F193" s="159" t="s">
        <v>10</v>
      </c>
      <c r="G193" s="157" t="s">
        <v>11</v>
      </c>
      <c r="H193" s="159" t="s">
        <v>12</v>
      </c>
      <c r="I193" s="157" t="s">
        <v>10</v>
      </c>
      <c r="J193" s="184" t="s">
        <v>13</v>
      </c>
      <c r="K193" s="186" t="s">
        <v>14</v>
      </c>
      <c r="L193" s="188" t="s">
        <v>15</v>
      </c>
      <c r="M193" s="109"/>
    </row>
    <row r="194" spans="1:13" x14ac:dyDescent="0.2">
      <c r="A194" s="110" t="s">
        <v>16</v>
      </c>
      <c r="B194" s="192"/>
      <c r="C194" s="193"/>
      <c r="D194" s="194"/>
      <c r="E194" s="195"/>
      <c r="F194" s="196"/>
      <c r="G194" s="195"/>
      <c r="H194" s="196"/>
      <c r="I194" s="195"/>
      <c r="J194" s="197"/>
      <c r="K194" s="198"/>
      <c r="L194" s="199"/>
      <c r="M194" s="109"/>
    </row>
    <row r="195" spans="1:13" ht="39.75" customHeight="1" x14ac:dyDescent="0.2">
      <c r="A195" s="111">
        <v>102</v>
      </c>
      <c r="B195" s="111" t="s">
        <v>219</v>
      </c>
      <c r="C195" s="111" t="s">
        <v>221</v>
      </c>
      <c r="D195" s="26" t="s">
        <v>222</v>
      </c>
      <c r="E195" s="28">
        <v>2176</v>
      </c>
      <c r="F195" s="29"/>
      <c r="G195" s="29"/>
      <c r="H195" s="127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220</v>
      </c>
      <c r="C196" s="111" t="s">
        <v>228</v>
      </c>
      <c r="D196" s="26" t="s">
        <v>222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226</v>
      </c>
      <c r="C197" s="111" t="s">
        <v>227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229</v>
      </c>
      <c r="C198" s="111" t="s">
        <v>230</v>
      </c>
      <c r="D198" s="26" t="s">
        <v>222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231</v>
      </c>
      <c r="C199" s="111" t="s">
        <v>235</v>
      </c>
      <c r="D199" s="26" t="s">
        <v>207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232</v>
      </c>
      <c r="C200" s="111" t="s">
        <v>236</v>
      </c>
      <c r="D200" s="26" t="s">
        <v>207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233</v>
      </c>
      <c r="C201" s="111" t="s">
        <v>237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234</v>
      </c>
      <c r="C202" s="111" t="s">
        <v>238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239</v>
      </c>
      <c r="C203" s="137" t="s">
        <v>240</v>
      </c>
      <c r="D203" s="26" t="s">
        <v>222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35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44" t="s">
        <v>0</v>
      </c>
      <c r="E207" s="144"/>
      <c r="F207" s="144"/>
      <c r="G207" s="144"/>
      <c r="H207" s="144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45" t="s">
        <v>1</v>
      </c>
      <c r="E208" s="145"/>
      <c r="F208" s="145"/>
      <c r="G208" s="145"/>
      <c r="H208" s="145"/>
      <c r="I208" s="1"/>
      <c r="J208" s="1"/>
      <c r="K208" s="2"/>
      <c r="L208" s="3" t="s">
        <v>241</v>
      </c>
      <c r="M208" s="109"/>
    </row>
    <row r="209" spans="1:13" x14ac:dyDescent="0.2">
      <c r="A209" s="1"/>
      <c r="B209" s="1"/>
      <c r="C209" s="1"/>
      <c r="D209" s="146" t="s">
        <v>254</v>
      </c>
      <c r="E209" s="146"/>
      <c r="F209" s="146"/>
      <c r="G209" s="146"/>
      <c r="H209" s="146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34"/>
      <c r="D210" s="71"/>
      <c r="E210" s="71"/>
      <c r="F210" s="71"/>
      <c r="G210" s="71"/>
      <c r="H210" s="71"/>
      <c r="I210" s="134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90" t="s">
        <v>3</v>
      </c>
      <c r="F211" s="190"/>
      <c r="G211" s="191" t="s">
        <v>4</v>
      </c>
      <c r="H211" s="191"/>
      <c r="I211" s="191"/>
      <c r="J211" s="191"/>
      <c r="K211" s="11"/>
      <c r="L211" s="12"/>
      <c r="M211" s="109"/>
    </row>
    <row r="212" spans="1:13" ht="13.5" customHeight="1" thickBot="1" x14ac:dyDescent="0.25">
      <c r="A212" s="13" t="s">
        <v>5</v>
      </c>
      <c r="B212" s="151" t="s">
        <v>6</v>
      </c>
      <c r="C212" s="153" t="s">
        <v>7</v>
      </c>
      <c r="D212" s="155" t="s">
        <v>8</v>
      </c>
      <c r="E212" s="157" t="s">
        <v>9</v>
      </c>
      <c r="F212" s="159" t="s">
        <v>10</v>
      </c>
      <c r="G212" s="157" t="s">
        <v>11</v>
      </c>
      <c r="H212" s="159" t="s">
        <v>12</v>
      </c>
      <c r="I212" s="157" t="s">
        <v>10</v>
      </c>
      <c r="J212" s="184" t="s">
        <v>13</v>
      </c>
      <c r="K212" s="186" t="s">
        <v>14</v>
      </c>
      <c r="L212" s="188" t="s">
        <v>15</v>
      </c>
      <c r="M212" s="109"/>
    </row>
    <row r="213" spans="1:13" x14ac:dyDescent="0.2">
      <c r="A213" s="110" t="s">
        <v>16</v>
      </c>
      <c r="B213" s="192"/>
      <c r="C213" s="193"/>
      <c r="D213" s="194"/>
      <c r="E213" s="195"/>
      <c r="F213" s="196"/>
      <c r="G213" s="195"/>
      <c r="H213" s="196"/>
      <c r="I213" s="195"/>
      <c r="J213" s="197"/>
      <c r="K213" s="198"/>
      <c r="L213" s="199"/>
      <c r="M213" s="109"/>
    </row>
    <row r="214" spans="1:13" ht="39.75" customHeight="1" x14ac:dyDescent="0.2">
      <c r="A214" s="111">
        <v>102</v>
      </c>
      <c r="B214" s="111" t="s">
        <v>242</v>
      </c>
      <c r="C214" s="111" t="s">
        <v>243</v>
      </c>
      <c r="D214" s="26" t="s">
        <v>222</v>
      </c>
      <c r="E214" s="28">
        <v>2817</v>
      </c>
      <c r="F214" s="29">
        <v>18000</v>
      </c>
      <c r="G214" s="29"/>
      <c r="H214" s="127"/>
      <c r="I214" s="29"/>
      <c r="J214" s="29"/>
      <c r="K214" s="46">
        <f t="shared" ref="K214:K219" si="17">SUM(E214:F214)-SUM(G214:J214)</f>
        <v>20817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244</v>
      </c>
      <c r="C215" s="111" t="s">
        <v>246</v>
      </c>
      <c r="D215" s="26" t="s">
        <v>207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247</v>
      </c>
      <c r="C216" s="111" t="s">
        <v>245</v>
      </c>
      <c r="D216" s="26" t="s">
        <v>207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248</v>
      </c>
      <c r="C217" s="111" t="s">
        <v>249</v>
      </c>
      <c r="D217" s="26" t="s">
        <v>207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250</v>
      </c>
      <c r="C218" s="111" t="s">
        <v>251</v>
      </c>
      <c r="D218" s="26" t="s">
        <v>207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252</v>
      </c>
      <c r="C219" s="111" t="s">
        <v>253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39"/>
      <c r="B220" s="139"/>
      <c r="C220" s="138"/>
      <c r="D220" s="138"/>
      <c r="E220" s="28"/>
      <c r="F220" s="31"/>
      <c r="G220" s="29"/>
      <c r="H220" s="46"/>
      <c r="I220" s="29"/>
      <c r="J220" s="29"/>
      <c r="K220" s="46"/>
      <c r="L220" s="85"/>
      <c r="M220" s="115"/>
    </row>
    <row r="221" spans="1:13" ht="39.75" customHeight="1" x14ac:dyDescent="0.2">
      <c r="A221" s="111"/>
      <c r="B221" s="111"/>
      <c r="C221" s="111"/>
      <c r="D221" s="26"/>
      <c r="E221" s="28"/>
      <c r="F221" s="31"/>
      <c r="G221" s="29"/>
      <c r="H221" s="46"/>
      <c r="I221" s="29"/>
      <c r="J221" s="29"/>
      <c r="K221" s="46"/>
      <c r="L221" s="85"/>
      <c r="M221" s="115"/>
    </row>
    <row r="222" spans="1:13" ht="39.75" customHeight="1" x14ac:dyDescent="0.2">
      <c r="A222" s="111"/>
      <c r="B222" s="111"/>
      <c r="C222" s="137"/>
      <c r="D222" s="26"/>
      <c r="E222" s="28"/>
      <c r="F222" s="31"/>
      <c r="G222" s="29"/>
      <c r="H222" s="46"/>
      <c r="I222" s="29"/>
      <c r="J222" s="29"/>
      <c r="K222" s="46"/>
      <c r="L222" s="85"/>
      <c r="M222" s="115"/>
    </row>
    <row r="223" spans="1:13" ht="13.5" thickBot="1" x14ac:dyDescent="0.25">
      <c r="D223" s="49" t="s">
        <v>18</v>
      </c>
      <c r="E223" s="88">
        <f>SUM(E214:E222)</f>
        <v>28130</v>
      </c>
      <c r="F223" s="88">
        <f t="shared" ref="F223:J223" si="18">SUM(F214:F221)</f>
        <v>18000</v>
      </c>
      <c r="G223" s="88">
        <f t="shared" si="18"/>
        <v>0</v>
      </c>
      <c r="H223" s="88">
        <f>SUM(H214:H222)</f>
        <v>0</v>
      </c>
      <c r="I223" s="88">
        <f t="shared" si="18"/>
        <v>0</v>
      </c>
      <c r="J223" s="135">
        <f t="shared" si="18"/>
        <v>0</v>
      </c>
      <c r="K223" s="88">
        <f>SUM(K214:K222)</f>
        <v>46130</v>
      </c>
      <c r="L223" s="87"/>
      <c r="M223" s="113">
        <f>SUM(M214:M222)</f>
        <v>6</v>
      </c>
    </row>
    <row r="224" spans="1:13" x14ac:dyDescent="0.2">
      <c r="M224" s="109"/>
    </row>
    <row r="225" spans="4:13" x14ac:dyDescent="0.2">
      <c r="E225" s="116">
        <f>E19+E41+E65+E90+E113+E136+E159+E185+E204+E223+F223</f>
        <v>488008</v>
      </c>
      <c r="F225" s="116">
        <f>F19+F41+F65+F90+F113+F136+F159+F204</f>
        <v>0</v>
      </c>
      <c r="G225" s="116">
        <f>G19+G41+G65+G90+G113+G136+G159+G204</f>
        <v>0</v>
      </c>
      <c r="H225" s="116">
        <f>H19+H41+H65+H90+H113+H136+H159+H204+H223</f>
        <v>710</v>
      </c>
      <c r="I225" s="116">
        <f>I19+I41+I65+I90+I113+I136+I159+I204</f>
        <v>0</v>
      </c>
      <c r="J225" s="116">
        <f>J19+J41+J65+J90+J113+J136+J159+J204</f>
        <v>0</v>
      </c>
      <c r="K225" s="116">
        <f>K19+K41+K65+K90+K113+K136+K159+K185+K204+K223</f>
        <v>487298</v>
      </c>
      <c r="L225" s="117">
        <f>M225</f>
        <v>108</v>
      </c>
      <c r="M225" s="116">
        <f>M19+M41+M65+M90+M113+M136+M159+M185+M204+M223</f>
        <v>108</v>
      </c>
    </row>
    <row r="226" spans="4:13" x14ac:dyDescent="0.2">
      <c r="D226" s="118" t="s">
        <v>216</v>
      </c>
      <c r="E226" s="119">
        <f>E225+F225</f>
        <v>488008</v>
      </c>
      <c r="F226" s="120"/>
      <c r="H226" s="118" t="s">
        <v>217</v>
      </c>
      <c r="J226" s="113">
        <f>G225+H225+I225+J225</f>
        <v>710</v>
      </c>
      <c r="M226" s="106"/>
    </row>
    <row r="227" spans="4:13" x14ac:dyDescent="0.2">
      <c r="M227" s="106"/>
    </row>
    <row r="228" spans="4:13" x14ac:dyDescent="0.2">
      <c r="M228" s="106"/>
    </row>
    <row r="229" spans="4:13" x14ac:dyDescent="0.2">
      <c r="G229" s="121"/>
      <c r="H229" s="122"/>
      <c r="I229" s="122"/>
      <c r="J229" s="122"/>
      <c r="K229" s="123"/>
      <c r="L229" s="124"/>
      <c r="M229" s="125"/>
    </row>
    <row r="282" spans="11:11" x14ac:dyDescent="0.2">
      <c r="K282" s="94" t="s">
        <v>218</v>
      </c>
    </row>
  </sheetData>
  <sheetProtection selectLockedCells="1" selectUnlockedCells="1"/>
  <mergeCells count="160">
    <mergeCell ref="K212:K213"/>
    <mergeCell ref="L212:L213"/>
    <mergeCell ref="D207:H207"/>
    <mergeCell ref="D208:H208"/>
    <mergeCell ref="D209:H209"/>
    <mergeCell ref="E211:F211"/>
    <mergeCell ref="G211:J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Particular</cp:lastModifiedBy>
  <cp:lastPrinted>2023-10-12T00:54:07Z</cp:lastPrinted>
  <dcterms:created xsi:type="dcterms:W3CDTF">2022-01-28T17:30:25Z</dcterms:created>
  <dcterms:modified xsi:type="dcterms:W3CDTF">2023-12-02T04:17:06Z</dcterms:modified>
</cp:coreProperties>
</file>