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65" yWindow="65341" windowWidth="8655" windowHeight="8190" tabRatio="687" activeTab="0"/>
  </bookViews>
  <sheets>
    <sheet name="PENSIONADOS" sheetId="1" r:id="rId1"/>
    <sheet name="PARA CAMBIOS" sheetId="2" r:id="rId2"/>
    <sheet name="LISTADO 1X1" sheetId="3" r:id="rId3"/>
    <sheet name="SXP" sheetId="4" r:id="rId4"/>
    <sheet name="SXP LISTADO" sheetId="5" r:id="rId5"/>
  </sheets>
  <definedNames>
    <definedName name="_xlnm.Print_Area" localSheetId="1">'PARA CAMBIOS'!$A$1:$K$132</definedName>
    <definedName name="_xlnm.Print_Area" localSheetId="0">'PENSIONADOS'!$A$1:$L$132</definedName>
  </definedNames>
  <calcPr fullCalcOnLoad="1"/>
</workbook>
</file>

<file path=xl/sharedStrings.xml><?xml version="1.0" encoding="utf-8"?>
<sst xmlns="http://schemas.openxmlformats.org/spreadsheetml/2006/main" count="1038" uniqueCount="321">
  <si>
    <t>MUNICIPIO DE ZAPOTLANEJO, JALISCO</t>
  </si>
  <si>
    <t>NOMINA DE SUELDO</t>
  </si>
  <si>
    <t>HOJA # 1</t>
  </si>
  <si>
    <t>PERCEPCIONES</t>
  </si>
  <si>
    <t>SUB</t>
  </si>
  <si>
    <t xml:space="preserve">NOMBRE </t>
  </si>
  <si>
    <t>CARGO</t>
  </si>
  <si>
    <t>SALARIO</t>
  </si>
  <si>
    <t>OTRAS</t>
  </si>
  <si>
    <t>DESC. PRESTAMO</t>
  </si>
  <si>
    <t>FONACOT</t>
  </si>
  <si>
    <t>SUELDO NETO</t>
  </si>
  <si>
    <t>FIRMA</t>
  </si>
  <si>
    <t>CTA</t>
  </si>
  <si>
    <t>PENSIONADOS Y JUBILADOS</t>
  </si>
  <si>
    <t xml:space="preserve">Pensionado </t>
  </si>
  <si>
    <t>Francisco Bernal Montes</t>
  </si>
  <si>
    <t>Jose Vazquez Reynoso</t>
  </si>
  <si>
    <t>Antonio Jimenez Valdivia</t>
  </si>
  <si>
    <t>Joaquin Diaz Medina</t>
  </si>
  <si>
    <t>Luis Nuño Cervantes</t>
  </si>
  <si>
    <t>Petronilo Marquez Hernandez</t>
  </si>
  <si>
    <t xml:space="preserve">Ignacia Becerra Arambula </t>
  </si>
  <si>
    <t>Ramona Garcia Gonzalez</t>
  </si>
  <si>
    <t>Pensionado Viudez</t>
  </si>
  <si>
    <t>J. Guadalupe Vazquez Reynoso</t>
  </si>
  <si>
    <t>Maria Corrales Osorio</t>
  </si>
  <si>
    <t>Jose Juan Solis Delgadillo</t>
  </si>
  <si>
    <t>Pensionado</t>
  </si>
  <si>
    <t>J. Buenaventura Ruiz Ruiz</t>
  </si>
  <si>
    <t>Ma. Concepcion Naranjo Molina</t>
  </si>
  <si>
    <t>Hildeliza Rodriguez Camacho</t>
  </si>
  <si>
    <t>TOTAL</t>
  </si>
  <si>
    <t>HOJA # 2</t>
  </si>
  <si>
    <t>Ezequiel Alvarez Salcedo</t>
  </si>
  <si>
    <t>Lucio Vera Gonzalez</t>
  </si>
  <si>
    <t>Ramon Lomeli Limon</t>
  </si>
  <si>
    <t>Juan Aceves Gonzalez</t>
  </si>
  <si>
    <t>Roberto Garcia Olivarez</t>
  </si>
  <si>
    <t>Rodolfo Garcia Murguia</t>
  </si>
  <si>
    <t>Ramon Gonzalez Ramirez</t>
  </si>
  <si>
    <t xml:space="preserve">Angel Rodriguez Nuño </t>
  </si>
  <si>
    <t xml:space="preserve">Antonio Martinez Lujano </t>
  </si>
  <si>
    <t xml:space="preserve">Ismael Gomez Macias </t>
  </si>
  <si>
    <t>Rafael Carrillo Martinez</t>
  </si>
  <si>
    <t>Berenice Del Rosario Arana Diaz</t>
  </si>
  <si>
    <t>HOJA # 3</t>
  </si>
  <si>
    <t>Ruben Delgadillo Lomeli</t>
  </si>
  <si>
    <t>Jubilado</t>
  </si>
  <si>
    <t>Paula Reynoso Nuño</t>
  </si>
  <si>
    <t xml:space="preserve">Luciano Jimenez Casillas </t>
  </si>
  <si>
    <t xml:space="preserve">Salvador Jimenez Casillas </t>
  </si>
  <si>
    <t>Martha Elba Bustos Ramirez</t>
  </si>
  <si>
    <t>Bernardino Ruiz Ruiz</t>
  </si>
  <si>
    <t xml:space="preserve">J. Refugio Orozco Neri </t>
  </si>
  <si>
    <t>Ma. Teresa Navarro Lomeli</t>
  </si>
  <si>
    <t>Arturo Villavicencio Urzua</t>
  </si>
  <si>
    <t>Maria Fatima Mendoza Perez</t>
  </si>
  <si>
    <t>Jose Jimenez Valdivia</t>
  </si>
  <si>
    <t>Emilia Aguirre Gonzalez</t>
  </si>
  <si>
    <t>Pedro Ocampo Magallanes</t>
  </si>
  <si>
    <t>PE</t>
  </si>
  <si>
    <t>PE2</t>
  </si>
  <si>
    <t>PENSIONADO 102</t>
  </si>
  <si>
    <t>PENSIONADO 602</t>
  </si>
  <si>
    <t>JUBILADOS 102</t>
  </si>
  <si>
    <t>JUBILADOS 602</t>
  </si>
  <si>
    <t>HOJA # 4</t>
  </si>
  <si>
    <t>Gregorio Ruiz Ruiz</t>
  </si>
  <si>
    <t>Sidronio Nuño Ruiz</t>
  </si>
  <si>
    <t>Agustin Padilla Renteria</t>
  </si>
  <si>
    <t>Apolonio Maciel Silva</t>
  </si>
  <si>
    <t>Audon Carrazco Orozco</t>
  </si>
  <si>
    <t>Armando Trujillo Garcia</t>
  </si>
  <si>
    <t>Desiderio Jimenez Padilla</t>
  </si>
  <si>
    <t>Porfirio Muñiz Miranda</t>
  </si>
  <si>
    <t>Carlos Mancilla Hernandez</t>
  </si>
  <si>
    <t>DEDUCCIONES</t>
  </si>
  <si>
    <t>Genaro Balvanera Flores</t>
  </si>
  <si>
    <t>Rafael Jimenez Nuño</t>
  </si>
  <si>
    <t>Celia Maldonado Torres</t>
  </si>
  <si>
    <r>
      <t xml:space="preserve">                </t>
    </r>
    <r>
      <rPr>
        <b/>
        <sz val="8"/>
        <color indexed="17"/>
        <rFont val="Arial"/>
        <family val="2"/>
      </rPr>
      <t>2015-2018</t>
    </r>
  </si>
  <si>
    <r>
      <t xml:space="preserve">           </t>
    </r>
    <r>
      <rPr>
        <b/>
        <sz val="8"/>
        <color indexed="17"/>
        <rFont val="Arial"/>
        <family val="2"/>
      </rPr>
      <t>2015-2018</t>
    </r>
  </si>
  <si>
    <t>Rocio Leticia Rojas Davalos</t>
  </si>
  <si>
    <t>Benjamin Ruiz Ruiz</t>
  </si>
  <si>
    <t>J. Encarnacion Ruiz Ruiz</t>
  </si>
  <si>
    <t>Alfonso Maldonado Ramirez</t>
  </si>
  <si>
    <t>FONDO AHORRO</t>
  </si>
  <si>
    <t>FA</t>
  </si>
  <si>
    <t>HOJA # 5</t>
  </si>
  <si>
    <t xml:space="preserve"> </t>
  </si>
  <si>
    <t>Ma. Ines Lomeli Chavez</t>
  </si>
  <si>
    <t>Catalina Mendoza Jauregui</t>
  </si>
  <si>
    <t>Sara Alicia Pulido Davalos</t>
  </si>
  <si>
    <t>Antonio de la Torre Plascencia</t>
  </si>
  <si>
    <t>Emilia Torres Mercado</t>
  </si>
  <si>
    <t>Teresa Garcia Sanchez</t>
  </si>
  <si>
    <t>Ramona Rodriguez Renteria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</si>
  <si>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</t>
  </si>
  <si>
    <t>Juan Martin Moran Maldonado</t>
  </si>
  <si>
    <t>PRIMERA QUINCENA MARZO 2018</t>
  </si>
  <si>
    <t xml:space="preserve">AGUSTIN             </t>
  </si>
  <si>
    <t xml:space="preserve">PADILLA         </t>
  </si>
  <si>
    <t xml:space="preserve">RENTERIA     </t>
  </si>
  <si>
    <t xml:space="preserve">A01  </t>
  </si>
  <si>
    <t xml:space="preserve">ALFONSO             </t>
  </si>
  <si>
    <t xml:space="preserve">MALDONADO       </t>
  </si>
  <si>
    <t xml:space="preserve">RAMIREZ      </t>
  </si>
  <si>
    <t xml:space="preserve">A02  </t>
  </si>
  <si>
    <t xml:space="preserve">ANGEL               </t>
  </si>
  <si>
    <t xml:space="preserve">RODRIGUEZ       </t>
  </si>
  <si>
    <t xml:space="preserve">NUNO         </t>
  </si>
  <si>
    <t xml:space="preserve">A03  </t>
  </si>
  <si>
    <t xml:space="preserve">ANTONIO             </t>
  </si>
  <si>
    <t xml:space="preserve">DE LA TORRE     </t>
  </si>
  <si>
    <t xml:space="preserve">PLASCENCIA   </t>
  </si>
  <si>
    <t xml:space="preserve">A04  </t>
  </si>
  <si>
    <t xml:space="preserve">MARTINEZ        </t>
  </si>
  <si>
    <t xml:space="preserve">LUJANO       </t>
  </si>
  <si>
    <t xml:space="preserve">A05  </t>
  </si>
  <si>
    <t xml:space="preserve">APOLONIO            </t>
  </si>
  <si>
    <t xml:space="preserve">MACIEL          </t>
  </si>
  <si>
    <t xml:space="preserve">SILVA        </t>
  </si>
  <si>
    <t xml:space="preserve">A06  </t>
  </si>
  <si>
    <t xml:space="preserve">ARMANDO             </t>
  </si>
  <si>
    <t xml:space="preserve">TRUJILLO        </t>
  </si>
  <si>
    <t xml:space="preserve">GARCIA       </t>
  </si>
  <si>
    <t xml:space="preserve">A07  </t>
  </si>
  <si>
    <t xml:space="preserve">ARTURO              </t>
  </si>
  <si>
    <t xml:space="preserve">VILLAVICENCIO   </t>
  </si>
  <si>
    <t xml:space="preserve">URZUA        </t>
  </si>
  <si>
    <t xml:space="preserve">A08  </t>
  </si>
  <si>
    <t xml:space="preserve">AUDON               </t>
  </si>
  <si>
    <t xml:space="preserve">CARRAZCO        </t>
  </si>
  <si>
    <t xml:space="preserve">OROZCO       </t>
  </si>
  <si>
    <t xml:space="preserve">A09  </t>
  </si>
  <si>
    <t xml:space="preserve">BENJAMIN            </t>
  </si>
  <si>
    <t xml:space="preserve">RUIZ            </t>
  </si>
  <si>
    <t xml:space="preserve">RUIZ         </t>
  </si>
  <si>
    <t xml:space="preserve">A10  </t>
  </si>
  <si>
    <t xml:space="preserve">BERNARDINO          </t>
  </si>
  <si>
    <t xml:space="preserve">A11  </t>
  </si>
  <si>
    <t xml:space="preserve">CARLOS              </t>
  </si>
  <si>
    <t xml:space="preserve">MANCILLA        </t>
  </si>
  <si>
    <t xml:space="preserve">HERNANDEZ    </t>
  </si>
  <si>
    <t xml:space="preserve">A12  </t>
  </si>
  <si>
    <t xml:space="preserve">CELIA               </t>
  </si>
  <si>
    <t xml:space="preserve">TORRES       </t>
  </si>
  <si>
    <t xml:space="preserve">A13  </t>
  </si>
  <si>
    <t xml:space="preserve">DESIDERIO           </t>
  </si>
  <si>
    <t xml:space="preserve">JIMENEZ         </t>
  </si>
  <si>
    <t xml:space="preserve">PADILLA      </t>
  </si>
  <si>
    <t xml:space="preserve">A14  </t>
  </si>
  <si>
    <t xml:space="preserve">EMILIA              </t>
  </si>
  <si>
    <t xml:space="preserve">TORRES          </t>
  </si>
  <si>
    <t xml:space="preserve">MERCADO      </t>
  </si>
  <si>
    <t xml:space="preserve">A15  </t>
  </si>
  <si>
    <t xml:space="preserve">EZEQUIEL            </t>
  </si>
  <si>
    <t xml:space="preserve">ALVAREZ         </t>
  </si>
  <si>
    <t xml:space="preserve">SALCEDO      </t>
  </si>
  <si>
    <t xml:space="preserve">A16  </t>
  </si>
  <si>
    <t xml:space="preserve">GENARO              </t>
  </si>
  <si>
    <t xml:space="preserve">BALVANERA       </t>
  </si>
  <si>
    <t xml:space="preserve">FLORES       </t>
  </si>
  <si>
    <t xml:space="preserve">A17  </t>
  </si>
  <si>
    <t xml:space="preserve">GREGORIO            </t>
  </si>
  <si>
    <t xml:space="preserve">A18  </t>
  </si>
  <si>
    <t xml:space="preserve">IGNACIA             </t>
  </si>
  <si>
    <t xml:space="preserve">BECERRA         </t>
  </si>
  <si>
    <t xml:space="preserve">ARAMBULA     </t>
  </si>
  <si>
    <t xml:space="preserve">A19  </t>
  </si>
  <si>
    <t xml:space="preserve">ISMAEL              </t>
  </si>
  <si>
    <t xml:space="preserve">GOMEZ           </t>
  </si>
  <si>
    <t xml:space="preserve">MACIAS       </t>
  </si>
  <si>
    <t xml:space="preserve">A20  </t>
  </si>
  <si>
    <t xml:space="preserve">J  BUENAVENTURA     </t>
  </si>
  <si>
    <t xml:space="preserve">A21  </t>
  </si>
  <si>
    <t xml:space="preserve">J  ENCARNACION      </t>
  </si>
  <si>
    <t xml:space="preserve">A22  </t>
  </si>
  <si>
    <t xml:space="preserve">J  GUADALUPE        </t>
  </si>
  <si>
    <t xml:space="preserve">VAZQUEZ         </t>
  </si>
  <si>
    <t xml:space="preserve">REYNOSO      </t>
  </si>
  <si>
    <t xml:space="preserve">A23  </t>
  </si>
  <si>
    <t xml:space="preserve">J  REFUGIO          </t>
  </si>
  <si>
    <t xml:space="preserve">OROZCO          </t>
  </si>
  <si>
    <t xml:space="preserve">NERI         </t>
  </si>
  <si>
    <t xml:space="preserve">A24  </t>
  </si>
  <si>
    <t xml:space="preserve">JOSE                </t>
  </si>
  <si>
    <t xml:space="preserve">VALDIVIA     </t>
  </si>
  <si>
    <t xml:space="preserve">A25  </t>
  </si>
  <si>
    <t xml:space="preserve">JOSE JUAN           </t>
  </si>
  <si>
    <t xml:space="preserve">SOLIS           </t>
  </si>
  <si>
    <t xml:space="preserve">DELGADILLO   </t>
  </si>
  <si>
    <t xml:space="preserve">A26  </t>
  </si>
  <si>
    <t xml:space="preserve">JUAN MARTIN         </t>
  </si>
  <si>
    <t xml:space="preserve">MORAN           </t>
  </si>
  <si>
    <t xml:space="preserve">MALDONADO    </t>
  </si>
  <si>
    <t xml:space="preserve">A27  </t>
  </si>
  <si>
    <t xml:space="preserve">LUCIANO             </t>
  </si>
  <si>
    <t xml:space="preserve">CASILLAS     </t>
  </si>
  <si>
    <t xml:space="preserve">A28  </t>
  </si>
  <si>
    <t xml:space="preserve">LUCIO               </t>
  </si>
  <si>
    <t xml:space="preserve">VERA            </t>
  </si>
  <si>
    <t xml:space="preserve">GONZALEZ     </t>
  </si>
  <si>
    <t xml:space="preserve">A29  </t>
  </si>
  <si>
    <t xml:space="preserve">LUIS                </t>
  </si>
  <si>
    <t xml:space="preserve">NUNO            </t>
  </si>
  <si>
    <t xml:space="preserve">CERVANTES    </t>
  </si>
  <si>
    <t xml:space="preserve">A42  </t>
  </si>
  <si>
    <t xml:space="preserve">MARIA FATIMA        </t>
  </si>
  <si>
    <t xml:space="preserve">MENDOZA         </t>
  </si>
  <si>
    <t xml:space="preserve">PEREZ        </t>
  </si>
  <si>
    <t xml:space="preserve">A30  </t>
  </si>
  <si>
    <t xml:space="preserve">MARTHA ELBA         </t>
  </si>
  <si>
    <t xml:space="preserve">BUSTOS          </t>
  </si>
  <si>
    <t xml:space="preserve">A31  </t>
  </si>
  <si>
    <t xml:space="preserve">PAULA               </t>
  </si>
  <si>
    <t xml:space="preserve">REYNOSO         </t>
  </si>
  <si>
    <t xml:space="preserve">A32  </t>
  </si>
  <si>
    <t xml:space="preserve">PEDRO               </t>
  </si>
  <si>
    <t xml:space="preserve">OCAMPO          </t>
  </si>
  <si>
    <t xml:space="preserve">MAGALLANES   </t>
  </si>
  <si>
    <t xml:space="preserve">A33  </t>
  </si>
  <si>
    <t xml:space="preserve">PETRONILO           </t>
  </si>
  <si>
    <t xml:space="preserve">MARQUEZ         </t>
  </si>
  <si>
    <t xml:space="preserve">A34  </t>
  </si>
  <si>
    <t xml:space="preserve">PORFIRIO            </t>
  </si>
  <si>
    <t xml:space="preserve">MUNIZ           </t>
  </si>
  <si>
    <t xml:space="preserve">MIRANDA      </t>
  </si>
  <si>
    <t xml:space="preserve">A35  </t>
  </si>
  <si>
    <t xml:space="preserve">RAFAEL              </t>
  </si>
  <si>
    <t xml:space="preserve">CARRILLO        </t>
  </si>
  <si>
    <t xml:space="preserve">MARTINEZ     </t>
  </si>
  <si>
    <t xml:space="preserve">A36  </t>
  </si>
  <si>
    <t xml:space="preserve">A37  </t>
  </si>
  <si>
    <t xml:space="preserve">RAMON               </t>
  </si>
  <si>
    <t xml:space="preserve">LOMELI          </t>
  </si>
  <si>
    <t xml:space="preserve">LIMON        </t>
  </si>
  <si>
    <t xml:space="preserve">A38  </t>
  </si>
  <si>
    <t xml:space="preserve">ROCIO LETICIA       </t>
  </si>
  <si>
    <t xml:space="preserve">ROJAS           </t>
  </si>
  <si>
    <t xml:space="preserve">DAVALOS      </t>
  </si>
  <si>
    <t xml:space="preserve">A39  </t>
  </si>
  <si>
    <t xml:space="preserve">SALVADOR            </t>
  </si>
  <si>
    <t xml:space="preserve">A40  </t>
  </si>
  <si>
    <t xml:space="preserve">SARA ALICIA         </t>
  </si>
  <si>
    <t xml:space="preserve">PULIDO          </t>
  </si>
  <si>
    <t xml:space="preserve">A43  </t>
  </si>
  <si>
    <t xml:space="preserve">SIDRONIO            </t>
  </si>
  <si>
    <t xml:space="preserve">A41  </t>
  </si>
  <si>
    <t>SXP</t>
  </si>
  <si>
    <t>NETO GENERAL</t>
  </si>
  <si>
    <t>GARCIA</t>
  </si>
  <si>
    <t>MURGUIA</t>
  </si>
  <si>
    <t>RODOLFO</t>
  </si>
  <si>
    <t>60574910755</t>
  </si>
  <si>
    <t>CODIGO</t>
  </si>
  <si>
    <t>A01</t>
  </si>
  <si>
    <t>A02</t>
  </si>
  <si>
    <t>A03</t>
  </si>
  <si>
    <t>A05</t>
  </si>
  <si>
    <t>A04</t>
  </si>
  <si>
    <t>A06</t>
  </si>
  <si>
    <t>A07</t>
  </si>
  <si>
    <t>A09</t>
  </si>
  <si>
    <t>A08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</si>
  <si>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</si>
  <si>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</si>
  <si>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</si>
  <si>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</si>
  <si>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</si>
  <si>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</si>
  <si>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</si>
  <si>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</si>
  <si>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</si>
  <si>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</si>
  <si>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</si>
  <si>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</si>
  <si>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</si>
  <si>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</si>
  <si>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</si>
  <si>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</si>
  <si>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</si>
  <si>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</si>
  <si>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</si>
  <si>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</si>
  <si>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A42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</si>
  <si>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</si>
  <si>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</si>
  <si>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</si>
  <si>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</si>
  <si>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</si>
  <si>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</si>
  <si>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</si>
  <si>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</si>
  <si>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</si>
  <si>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</si>
  <si>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</si>
  <si>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</si>
  <si>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A43</t>
  </si>
  <si>
    <t>A44</t>
  </si>
  <si>
    <t>A45</t>
  </si>
  <si>
    <t>A46</t>
  </si>
  <si>
    <t>A47</t>
  </si>
  <si>
    <t>A48</t>
  </si>
  <si>
    <t>A49</t>
  </si>
  <si>
    <t>A51</t>
  </si>
  <si>
    <t>A52</t>
  </si>
  <si>
    <t>A54</t>
  </si>
  <si>
    <t>A55</t>
  </si>
  <si>
    <t>A57</t>
  </si>
  <si>
    <t>A58</t>
  </si>
  <si>
    <t>A60</t>
  </si>
  <si>
    <t>A63</t>
  </si>
  <si>
    <t>A61</t>
  </si>
  <si>
    <t>A56</t>
  </si>
  <si>
    <t>A53</t>
  </si>
  <si>
    <t>A62</t>
  </si>
  <si>
    <t>A59</t>
  </si>
  <si>
    <t>A50</t>
  </si>
  <si>
    <t>SEGUNDA QUINCENA JULIIO 2018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</si>
</sst>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mm/yy"/>
    <numFmt numFmtId="166" formatCode="_-\$* #,##0.00_-;&quot;-$&quot;* #,##0.00_-;_-\$* \-??_-;_-@_-"/>
    <numFmt numFmtId="167" formatCode="[$-80A]dddd\,\ dd&quot; de &quot;mmmm&quot; de &quot;yyyy"/>
    <numFmt numFmtId="168" formatCode="[$-80A]hh:mm:ss\ AM/PM"/>
    <numFmt numFmtId="169" formatCode="&quot;$&quot;#,##0.00"/>
    <numFmt numFmtId="170" formatCode="_-&quot;$&quot;* #,##0.000_-;\-&quot;$&quot;* #,##0.000_-;_-&quot;$&quot;* &quot;-&quot;??_-;_-@_-"/>
    <numFmt numFmtId="171" formatCode="_-&quot;$&quot;* #,##0.0_-;\-&quot;$&quot;* #,##0.0_-;_-&quot;$&quot;* &quot;-&quot;??_-;_-@_-"/>
    <numFmt numFmtId="172" formatCode="_-&quot;$&quot;* #,##0_-;\-&quot;$&quot;* #,##0_-;_-&quot;$&quot;* &quot;-&quot;??_-;_-@_-"/>
    <numFmt numFmtId="173" formatCode="&quot;$&quot;#,##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60">
    <font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sz val="11"/>
      <color indexed="8"/>
      <name val="Leelawade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7"/>
      <color rgb="FFFF0000"/>
      <name val="Arial"/>
      <family val="2"/>
    </font>
    <font>
      <sz val="8"/>
      <color theme="1"/>
      <name val="Arial"/>
      <family val="2"/>
    </font>
    <font>
      <sz val="11"/>
      <color theme="1"/>
      <name val="Leelawadee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/>
      <right style="medium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/>
      <top style="dotted"/>
      <bottom style="dotted"/>
    </border>
    <border>
      <left/>
      <right style="dotted"/>
      <top style="dotted"/>
      <bottom style="dotted"/>
    </border>
    <border>
      <left style="dotted"/>
      <right style="dotted"/>
      <top/>
      <bottom style="dotted"/>
    </border>
    <border>
      <left style="dotted"/>
      <right/>
      <top/>
      <bottom style="dotted"/>
    </border>
    <border>
      <left/>
      <right style="dotted"/>
      <top/>
      <bottom style="dotted"/>
    </border>
    <border>
      <left style="dotted"/>
      <right style="dotted"/>
      <top>
        <color indexed="63"/>
      </top>
      <bottom>
        <color indexed="63"/>
      </bottom>
    </border>
    <border>
      <left/>
      <right style="dotted"/>
      <top>
        <color indexed="63"/>
      </top>
      <bottom>
        <color indexed="63"/>
      </bottom>
    </border>
    <border>
      <left style="dotted"/>
      <right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1" borderId="0" applyNumberFormat="0" applyBorder="0" applyAlignment="0" applyProtection="0"/>
    <xf numFmtId="2" fontId="3" fillId="0" borderId="0">
      <alignment horizontal="center"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2" fillId="0" borderId="8" applyNumberFormat="0" applyFill="0" applyAlignment="0" applyProtection="0"/>
    <xf numFmtId="0" fontId="54" fillId="0" borderId="9" applyNumberFormat="0" applyFill="0" applyAlignment="0" applyProtection="0"/>
  </cellStyleXfs>
  <cellXfs count="228">
    <xf numFmtId="0" fontId="0" fillId="0" borderId="0" xfId="0" applyAlignment="1">
      <alignment/>
    </xf>
    <xf numFmtId="164" fontId="0" fillId="0" borderId="0" xfId="48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165" fontId="2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3" fillId="0" borderId="0" xfId="48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164" fontId="3" fillId="0" borderId="0" xfId="48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1" xfId="0" applyFont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64" fontId="3" fillId="0" borderId="12" xfId="48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>
      <alignment/>
    </xf>
    <xf numFmtId="0" fontId="0" fillId="0" borderId="0" xfId="0" applyBorder="1" applyAlignment="1">
      <alignment/>
    </xf>
    <xf numFmtId="164" fontId="3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166" fontId="0" fillId="33" borderId="0" xfId="0" applyNumberFormat="1" applyFill="1" applyAlignment="1">
      <alignment/>
    </xf>
    <xf numFmtId="0" fontId="0" fillId="34" borderId="0" xfId="0" applyFont="1" applyFill="1" applyAlignment="1">
      <alignment/>
    </xf>
    <xf numFmtId="166" fontId="0" fillId="34" borderId="0" xfId="0" applyNumberFormat="1" applyFill="1" applyAlignment="1">
      <alignment/>
    </xf>
    <xf numFmtId="0" fontId="0" fillId="35" borderId="0" xfId="0" applyFont="1" applyFill="1" applyAlignment="1">
      <alignment/>
    </xf>
    <xf numFmtId="166" fontId="0" fillId="35" borderId="0" xfId="0" applyNumberFormat="1" applyFill="1" applyAlignment="1">
      <alignment/>
    </xf>
    <xf numFmtId="0" fontId="0" fillId="36" borderId="0" xfId="0" applyFont="1" applyFill="1" applyAlignment="1">
      <alignment/>
    </xf>
    <xf numFmtId="166" fontId="0" fillId="36" borderId="0" xfId="0" applyNumberFormat="1" applyFill="1" applyAlignment="1">
      <alignment/>
    </xf>
    <xf numFmtId="166" fontId="0" fillId="0" borderId="0" xfId="0" applyNumberFormat="1" applyAlignment="1">
      <alignment/>
    </xf>
    <xf numFmtId="0" fontId="9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center"/>
    </xf>
    <xf numFmtId="164" fontId="9" fillId="0" borderId="14" xfId="48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/>
    </xf>
    <xf numFmtId="43" fontId="0" fillId="0" borderId="0" xfId="0" applyNumberFormat="1" applyAlignment="1">
      <alignment/>
    </xf>
    <xf numFmtId="0" fontId="3" fillId="0" borderId="14" xfId="0" applyFont="1" applyFill="1" applyBorder="1" applyAlignment="1">
      <alignment horizontal="left" vertical="center"/>
    </xf>
    <xf numFmtId="0" fontId="3" fillId="0" borderId="14" xfId="54" applyFont="1" applyFill="1" applyBorder="1" applyAlignment="1">
      <alignment vertical="center"/>
      <protection/>
    </xf>
    <xf numFmtId="0" fontId="9" fillId="0" borderId="14" xfId="54" applyFont="1" applyFill="1" applyBorder="1" applyAlignment="1">
      <alignment vertical="center"/>
      <protection/>
    </xf>
    <xf numFmtId="0" fontId="2" fillId="0" borderId="0" xfId="0" applyNumberFormat="1" applyFont="1" applyAlignment="1">
      <alignment/>
    </xf>
    <xf numFmtId="0" fontId="2" fillId="0" borderId="15" xfId="0" applyFont="1" applyBorder="1" applyAlignment="1">
      <alignment horizontal="center"/>
    </xf>
    <xf numFmtId="0" fontId="3" fillId="0" borderId="16" xfId="54" applyFont="1" applyBorder="1" applyAlignment="1">
      <alignment vertical="center"/>
      <protection/>
    </xf>
    <xf numFmtId="0" fontId="3" fillId="0" borderId="17" xfId="48" applyNumberFormat="1" applyFont="1" applyFill="1" applyBorder="1" applyAlignment="1" applyProtection="1">
      <alignment horizontal="center"/>
      <protection/>
    </xf>
    <xf numFmtId="164" fontId="3" fillId="0" borderId="18" xfId="48" applyFont="1" applyFill="1" applyBorder="1" applyAlignment="1" applyProtection="1">
      <alignment/>
      <protection/>
    </xf>
    <xf numFmtId="164" fontId="3" fillId="0" borderId="18" xfId="48" applyFont="1" applyFill="1" applyBorder="1" applyAlignment="1" applyProtection="1">
      <alignment horizontal="center"/>
      <protection/>
    </xf>
    <xf numFmtId="164" fontId="3" fillId="0" borderId="19" xfId="48" applyFont="1" applyFill="1" applyBorder="1" applyAlignment="1" applyProtection="1">
      <alignment horizontal="center"/>
      <protection/>
    </xf>
    <xf numFmtId="0" fontId="3" fillId="0" borderId="14" xfId="54" applyFont="1" applyFill="1" applyBorder="1" applyAlignment="1">
      <alignment vertical="center" wrapText="1"/>
      <protection/>
    </xf>
    <xf numFmtId="0" fontId="3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3" fillId="0" borderId="14" xfId="0" applyFont="1" applyFill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2" fillId="0" borderId="23" xfId="0" applyFont="1" applyBorder="1" applyAlignment="1">
      <alignment/>
    </xf>
    <xf numFmtId="164" fontId="2" fillId="0" borderId="24" xfId="48" applyFont="1" applyFill="1" applyBorder="1" applyAlignment="1" applyProtection="1">
      <alignment/>
      <protection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left"/>
    </xf>
    <xf numFmtId="164" fontId="3" fillId="0" borderId="29" xfId="48" applyFont="1" applyFill="1" applyBorder="1" applyAlignment="1" applyProtection="1">
      <alignment horizontal="center"/>
      <protection/>
    </xf>
    <xf numFmtId="0" fontId="6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3" fillId="0" borderId="33" xfId="0" applyFont="1" applyBorder="1" applyAlignment="1">
      <alignment/>
    </xf>
    <xf numFmtId="0" fontId="8" fillId="0" borderId="26" xfId="0" applyFont="1" applyBorder="1" applyAlignment="1">
      <alignment horizontal="left"/>
    </xf>
    <xf numFmtId="0" fontId="10" fillId="37" borderId="34" xfId="54" applyFont="1" applyFill="1" applyBorder="1" applyAlignment="1">
      <alignment vertical="center"/>
      <protection/>
    </xf>
    <xf numFmtId="0" fontId="2" fillId="0" borderId="35" xfId="0" applyFont="1" applyBorder="1" applyAlignment="1">
      <alignment/>
    </xf>
    <xf numFmtId="0" fontId="3" fillId="0" borderId="36" xfId="0" applyFont="1" applyFill="1" applyBorder="1" applyAlignment="1">
      <alignment horizontal="left"/>
    </xf>
    <xf numFmtId="0" fontId="9" fillId="0" borderId="37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8" fillId="0" borderId="40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164" fontId="2" fillId="0" borderId="0" xfId="48" applyFont="1" applyFill="1" applyBorder="1" applyAlignment="1" applyProtection="1">
      <alignment/>
      <protection/>
    </xf>
    <xf numFmtId="0" fontId="0" fillId="0" borderId="14" xfId="0" applyBorder="1" applyAlignment="1">
      <alignment/>
    </xf>
    <xf numFmtId="0" fontId="9" fillId="0" borderId="41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9" fillId="0" borderId="45" xfId="0" applyFont="1" applyFill="1" applyBorder="1" applyAlignment="1">
      <alignment horizontal="center" vertical="center"/>
    </xf>
    <xf numFmtId="0" fontId="8" fillId="0" borderId="46" xfId="0" applyFont="1" applyBorder="1" applyAlignment="1">
      <alignment horizontal="left"/>
    </xf>
    <xf numFmtId="0" fontId="3" fillId="0" borderId="14" xfId="0" applyFont="1" applyFill="1" applyBorder="1" applyAlignment="1">
      <alignment/>
    </xf>
    <xf numFmtId="0" fontId="3" fillId="0" borderId="14" xfId="0" applyFont="1" applyFill="1" applyBorder="1" applyAlignment="1">
      <alignment horizontal="left"/>
    </xf>
    <xf numFmtId="0" fontId="10" fillId="37" borderId="14" xfId="54" applyFont="1" applyFill="1" applyBorder="1" applyAlignment="1">
      <alignment vertical="center"/>
      <protection/>
    </xf>
    <xf numFmtId="0" fontId="2" fillId="0" borderId="14" xfId="0" applyFont="1" applyBorder="1" applyAlignment="1">
      <alignment/>
    </xf>
    <xf numFmtId="164" fontId="2" fillId="0" borderId="14" xfId="48" applyFont="1" applyFill="1" applyBorder="1" applyAlignment="1" applyProtection="1">
      <alignment horizontal="center" vertical="center"/>
      <protection/>
    </xf>
    <xf numFmtId="0" fontId="4" fillId="0" borderId="14" xfId="0" applyFont="1" applyBorder="1" applyAlignment="1">
      <alignment/>
    </xf>
    <xf numFmtId="0" fontId="2" fillId="0" borderId="14" xfId="0" applyFont="1" applyFill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right"/>
    </xf>
    <xf numFmtId="0" fontId="4" fillId="0" borderId="20" xfId="0" applyFont="1" applyBorder="1" applyAlignment="1">
      <alignment/>
    </xf>
    <xf numFmtId="0" fontId="2" fillId="0" borderId="20" xfId="0" applyFont="1" applyFill="1" applyBorder="1" applyAlignment="1">
      <alignment horizontal="center"/>
    </xf>
    <xf numFmtId="164" fontId="3" fillId="0" borderId="20" xfId="48" applyFont="1" applyFill="1" applyBorder="1" applyAlignment="1" applyProtection="1">
      <alignment horizontal="center"/>
      <protection/>
    </xf>
    <xf numFmtId="0" fontId="3" fillId="0" borderId="20" xfId="0" applyFont="1" applyFill="1" applyBorder="1" applyAlignment="1">
      <alignment horizontal="center"/>
    </xf>
    <xf numFmtId="3" fontId="3" fillId="0" borderId="20" xfId="0" applyNumberFormat="1" applyFont="1" applyFill="1" applyBorder="1" applyAlignment="1">
      <alignment/>
    </xf>
    <xf numFmtId="164" fontId="3" fillId="0" borderId="20" xfId="48" applyFont="1" applyFill="1" applyBorder="1" applyAlignment="1" applyProtection="1">
      <alignment/>
      <protection/>
    </xf>
    <xf numFmtId="0" fontId="3" fillId="0" borderId="20" xfId="0" applyFont="1" applyBorder="1" applyAlignment="1">
      <alignment/>
    </xf>
    <xf numFmtId="0" fontId="0" fillId="0" borderId="0" xfId="0" applyBorder="1" applyAlignment="1">
      <alignment/>
    </xf>
    <xf numFmtId="165" fontId="2" fillId="0" borderId="0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3" fontId="55" fillId="0" borderId="0" xfId="0" applyNumberFormat="1" applyFont="1" applyAlignment="1">
      <alignment/>
    </xf>
    <xf numFmtId="164" fontId="55" fillId="0" borderId="0" xfId="48" applyFont="1" applyFill="1" applyBorder="1" applyAlignment="1" applyProtection="1">
      <alignment/>
      <protection/>
    </xf>
    <xf numFmtId="0" fontId="55" fillId="0" borderId="0" xfId="0" applyFont="1" applyAlignment="1">
      <alignment/>
    </xf>
    <xf numFmtId="43" fontId="55" fillId="0" borderId="0" xfId="0" applyNumberFormat="1" applyFont="1" applyAlignment="1">
      <alignment/>
    </xf>
    <xf numFmtId="164" fontId="56" fillId="0" borderId="0" xfId="48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3" fontId="3" fillId="0" borderId="0" xfId="48" applyNumberFormat="1" applyFont="1" applyFill="1" applyBorder="1" applyAlignment="1" applyProtection="1">
      <alignment/>
      <protection/>
    </xf>
    <xf numFmtId="3" fontId="3" fillId="0" borderId="47" xfId="48" applyNumberFormat="1" applyFont="1" applyFill="1" applyBorder="1" applyAlignment="1" applyProtection="1">
      <alignment horizontal="center"/>
      <protection/>
    </xf>
    <xf numFmtId="3" fontId="3" fillId="0" borderId="48" xfId="48" applyNumberFormat="1" applyFont="1" applyFill="1" applyBorder="1" applyAlignment="1" applyProtection="1">
      <alignment horizontal="center"/>
      <protection/>
    </xf>
    <xf numFmtId="3" fontId="2" fillId="0" borderId="14" xfId="48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Border="1" applyAlignment="1">
      <alignment/>
    </xf>
    <xf numFmtId="3" fontId="3" fillId="0" borderId="20" xfId="48" applyNumberFormat="1" applyFont="1" applyFill="1" applyBorder="1" applyAlignment="1" applyProtection="1">
      <alignment/>
      <protection/>
    </xf>
    <xf numFmtId="3" fontId="3" fillId="0" borderId="14" xfId="48" applyNumberFormat="1" applyFont="1" applyFill="1" applyBorder="1" applyAlignment="1" applyProtection="1">
      <alignment/>
      <protection/>
    </xf>
    <xf numFmtId="3" fontId="6" fillId="0" borderId="14" xfId="0" applyNumberFormat="1" applyFont="1" applyBorder="1" applyAlignment="1">
      <alignment horizontal="center" vertical="center" wrapText="1"/>
    </xf>
    <xf numFmtId="3" fontId="2" fillId="0" borderId="24" xfId="48" applyNumberFormat="1" applyFont="1" applyFill="1" applyBorder="1" applyAlignment="1" applyProtection="1">
      <alignment/>
      <protection/>
    </xf>
    <xf numFmtId="3" fontId="2" fillId="0" borderId="0" xfId="48" applyNumberFormat="1" applyFont="1" applyFill="1" applyBorder="1" applyAlignment="1" applyProtection="1">
      <alignment/>
      <protection/>
    </xf>
    <xf numFmtId="3" fontId="0" fillId="0" borderId="0" xfId="48" applyNumberFormat="1" applyFont="1" applyFill="1" applyBorder="1" applyAlignment="1" applyProtection="1">
      <alignment/>
      <protection/>
    </xf>
    <xf numFmtId="3" fontId="6" fillId="0" borderId="20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/>
    </xf>
    <xf numFmtId="3" fontId="55" fillId="0" borderId="0" xfId="48" applyNumberFormat="1" applyFont="1" applyFill="1" applyBorder="1" applyAlignment="1" applyProtection="1">
      <alignment/>
      <protection/>
    </xf>
    <xf numFmtId="3" fontId="57" fillId="0" borderId="0" xfId="0" applyNumberFormat="1" applyFont="1" applyAlignment="1">
      <alignment/>
    </xf>
    <xf numFmtId="3" fontId="11" fillId="0" borderId="0" xfId="48" applyNumberFormat="1" applyFont="1" applyFill="1" applyBorder="1" applyAlignment="1" applyProtection="1">
      <alignment/>
      <protection/>
    </xf>
    <xf numFmtId="0" fontId="3" fillId="0" borderId="47" xfId="0" applyFont="1" applyFill="1" applyBorder="1" applyAlignment="1">
      <alignment horizontal="left"/>
    </xf>
    <xf numFmtId="0" fontId="0" fillId="0" borderId="0" xfId="0" applyNumberFormat="1" applyFill="1" applyBorder="1" applyAlignment="1">
      <alignment/>
    </xf>
    <xf numFmtId="0" fontId="10" fillId="37" borderId="0" xfId="54" applyFont="1" applyFill="1" applyBorder="1" applyAlignment="1">
      <alignment vertical="center"/>
      <protection/>
    </xf>
    <xf numFmtId="164" fontId="2" fillId="0" borderId="0" xfId="48" applyFont="1" applyFill="1" applyBorder="1" applyAlignment="1" applyProtection="1">
      <alignment horizontal="center" vertical="center"/>
      <protection/>
    </xf>
    <xf numFmtId="3" fontId="2" fillId="0" borderId="0" xfId="48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horizontal="left"/>
    </xf>
    <xf numFmtId="0" fontId="12" fillId="38" borderId="0" xfId="0" applyNumberFormat="1" applyFont="1" applyFill="1" applyAlignment="1">
      <alignment/>
    </xf>
    <xf numFmtId="0" fontId="12" fillId="38" borderId="0" xfId="0" applyFont="1" applyFill="1" applyAlignment="1">
      <alignment/>
    </xf>
    <xf numFmtId="164" fontId="2" fillId="38" borderId="49" xfId="48" applyFont="1" applyFill="1" applyBorder="1" applyAlignment="1" applyProtection="1">
      <alignment/>
      <protection/>
    </xf>
    <xf numFmtId="164" fontId="7" fillId="0" borderId="0" xfId="0" applyNumberFormat="1" applyFont="1" applyAlignment="1">
      <alignment/>
    </xf>
    <xf numFmtId="44" fontId="3" fillId="0" borderId="14" xfId="48" applyNumberFormat="1" applyFont="1" applyFill="1" applyBorder="1" applyAlignment="1" applyProtection="1">
      <alignment horizontal="center" vertical="center"/>
      <protection/>
    </xf>
    <xf numFmtId="44" fontId="3" fillId="0" borderId="14" xfId="48" applyNumberFormat="1" applyFont="1" applyFill="1" applyBorder="1" applyAlignment="1" applyProtection="1">
      <alignment/>
      <protection/>
    </xf>
    <xf numFmtId="44" fontId="3" fillId="0" borderId="14" xfId="48" applyNumberFormat="1" applyFont="1" applyFill="1" applyBorder="1" applyAlignment="1" applyProtection="1">
      <alignment horizontal="center"/>
      <protection/>
    </xf>
    <xf numFmtId="44" fontId="3" fillId="37" borderId="14" xfId="0" applyNumberFormat="1" applyFont="1" applyFill="1" applyBorder="1" applyAlignment="1">
      <alignment horizontal="center"/>
    </xf>
    <xf numFmtId="44" fontId="9" fillId="37" borderId="14" xfId="48" applyNumberFormat="1" applyFont="1" applyFill="1" applyBorder="1" applyAlignment="1" applyProtection="1">
      <alignment horizontal="center" vertical="center"/>
      <protection/>
    </xf>
    <xf numFmtId="44" fontId="3" fillId="0" borderId="14" xfId="48" applyNumberFormat="1" applyFont="1" applyFill="1" applyBorder="1" applyAlignment="1" applyProtection="1">
      <alignment horizontal="center" vertical="center" wrapText="1"/>
      <protection/>
    </xf>
    <xf numFmtId="44" fontId="3" fillId="0" borderId="14" xfId="0" applyNumberFormat="1" applyFont="1" applyBorder="1" applyAlignment="1">
      <alignment/>
    </xf>
    <xf numFmtId="169" fontId="3" fillId="0" borderId="14" xfId="0" applyNumberFormat="1" applyFont="1" applyBorder="1" applyAlignment="1">
      <alignment/>
    </xf>
    <xf numFmtId="169" fontId="3" fillId="0" borderId="14" xfId="48" applyNumberFormat="1" applyFont="1" applyFill="1" applyBorder="1" applyAlignment="1" applyProtection="1">
      <alignment horizontal="center" vertical="center"/>
      <protection/>
    </xf>
    <xf numFmtId="169" fontId="3" fillId="0" borderId="14" xfId="48" applyNumberFormat="1" applyFont="1" applyFill="1" applyBorder="1" applyAlignment="1" applyProtection="1">
      <alignment/>
      <protection/>
    </xf>
    <xf numFmtId="169" fontId="3" fillId="0" borderId="14" xfId="48" applyNumberFormat="1" applyFont="1" applyFill="1" applyBorder="1" applyAlignment="1" applyProtection="1">
      <alignment horizontal="center"/>
      <protection/>
    </xf>
    <xf numFmtId="169" fontId="9" fillId="0" borderId="14" xfId="48" applyNumberFormat="1" applyFont="1" applyFill="1" applyBorder="1" applyAlignment="1" applyProtection="1">
      <alignment horizontal="center" vertical="center"/>
      <protection/>
    </xf>
    <xf numFmtId="169" fontId="9" fillId="37" borderId="14" xfId="48" applyNumberFormat="1" applyFont="1" applyFill="1" applyBorder="1" applyAlignment="1" applyProtection="1">
      <alignment horizontal="center" vertical="center"/>
      <protection/>
    </xf>
    <xf numFmtId="169" fontId="3" fillId="0" borderId="14" xfId="48" applyNumberFormat="1" applyFont="1" applyFill="1" applyBorder="1" applyAlignment="1" applyProtection="1">
      <alignment vertical="center"/>
      <protection/>
    </xf>
    <xf numFmtId="169" fontId="3" fillId="0" borderId="14" xfId="0" applyNumberFormat="1" applyFont="1" applyBorder="1" applyAlignment="1">
      <alignment vertical="center"/>
    </xf>
    <xf numFmtId="169" fontId="3" fillId="0" borderId="0" xfId="0" applyNumberFormat="1" applyFont="1" applyAlignment="1">
      <alignment/>
    </xf>
    <xf numFmtId="169" fontId="3" fillId="0" borderId="37" xfId="48" applyNumberFormat="1" applyFont="1" applyFill="1" applyBorder="1" applyAlignment="1" applyProtection="1">
      <alignment horizontal="center" vertical="center"/>
      <protection/>
    </xf>
    <xf numFmtId="169" fontId="3" fillId="0" borderId="37" xfId="48" applyNumberFormat="1" applyFont="1" applyFill="1" applyBorder="1" applyAlignment="1" applyProtection="1">
      <alignment horizontal="center"/>
      <protection/>
    </xf>
    <xf numFmtId="169" fontId="9" fillId="0" borderId="37" xfId="48" applyNumberFormat="1" applyFont="1" applyFill="1" applyBorder="1" applyAlignment="1" applyProtection="1">
      <alignment horizontal="center" vertical="center"/>
      <protection/>
    </xf>
    <xf numFmtId="0" fontId="58" fillId="0" borderId="14" xfId="54" applyFont="1" applyFill="1" applyBorder="1" applyAlignment="1">
      <alignment vertical="center"/>
      <protection/>
    </xf>
    <xf numFmtId="0" fontId="58" fillId="0" borderId="14" xfId="54" applyFont="1" applyFill="1" applyBorder="1" applyAlignment="1">
      <alignment vertical="center" wrapText="1"/>
      <protection/>
    </xf>
    <xf numFmtId="169" fontId="58" fillId="0" borderId="14" xfId="0" applyNumberFormat="1" applyFont="1" applyBorder="1" applyAlignment="1">
      <alignment/>
    </xf>
    <xf numFmtId="0" fontId="3" fillId="0" borderId="0" xfId="54" applyFont="1" applyFill="1" applyBorder="1" applyAlignment="1">
      <alignment vertical="center" wrapText="1"/>
      <protection/>
    </xf>
    <xf numFmtId="44" fontId="0" fillId="0" borderId="0" xfId="0" applyNumberFormat="1" applyAlignment="1">
      <alignment/>
    </xf>
    <xf numFmtId="44" fontId="0" fillId="0" borderId="14" xfId="0" applyNumberFormat="1" applyBorder="1" applyAlignment="1">
      <alignment/>
    </xf>
    <xf numFmtId="0" fontId="59" fillId="0" borderId="50" xfId="0" applyFont="1" applyBorder="1" applyAlignment="1">
      <alignment horizontal="left"/>
    </xf>
    <xf numFmtId="0" fontId="59" fillId="0" borderId="51" xfId="0" applyFont="1" applyBorder="1" applyAlignment="1">
      <alignment horizontal="left"/>
    </xf>
    <xf numFmtId="0" fontId="59" fillId="0" borderId="52" xfId="0" applyFont="1" applyBorder="1" applyAlignment="1">
      <alignment horizontal="left"/>
    </xf>
    <xf numFmtId="0" fontId="59" fillId="0" borderId="53" xfId="0" applyFont="1" applyBorder="1" applyAlignment="1">
      <alignment horizontal="left"/>
    </xf>
    <xf numFmtId="0" fontId="59" fillId="0" borderId="54" xfId="0" applyFont="1" applyBorder="1" applyAlignment="1">
      <alignment horizontal="left"/>
    </xf>
    <xf numFmtId="0" fontId="59" fillId="0" borderId="55" xfId="0" applyFont="1" applyBorder="1" applyAlignment="1">
      <alignment horizontal="left"/>
    </xf>
    <xf numFmtId="0" fontId="9" fillId="2" borderId="14" xfId="54" applyFont="1" applyFill="1" applyBorder="1" applyAlignment="1">
      <alignment vertical="center"/>
      <protection/>
    </xf>
    <xf numFmtId="44" fontId="0" fillId="2" borderId="14" xfId="0" applyNumberFormat="1" applyFill="1" applyBorder="1" applyAlignment="1">
      <alignment/>
    </xf>
    <xf numFmtId="0" fontId="3" fillId="2" borderId="14" xfId="54" applyFont="1" applyFill="1" applyBorder="1" applyAlignment="1">
      <alignment vertical="center" wrapText="1"/>
      <protection/>
    </xf>
    <xf numFmtId="0" fontId="58" fillId="2" borderId="14" xfId="54" applyFont="1" applyFill="1" applyBorder="1" applyAlignment="1">
      <alignment vertical="center"/>
      <protection/>
    </xf>
    <xf numFmtId="0" fontId="3" fillId="2" borderId="14" xfId="0" applyFont="1" applyFill="1" applyBorder="1" applyAlignment="1">
      <alignment horizontal="left" vertical="center"/>
    </xf>
    <xf numFmtId="0" fontId="58" fillId="2" borderId="14" xfId="54" applyFont="1" applyFill="1" applyBorder="1" applyAlignment="1">
      <alignment vertical="center" wrapText="1"/>
      <protection/>
    </xf>
    <xf numFmtId="44" fontId="0" fillId="0" borderId="14" xfId="0" applyNumberFormat="1" applyFill="1" applyBorder="1" applyAlignment="1">
      <alignment/>
    </xf>
    <xf numFmtId="44" fontId="12" fillId="0" borderId="0" xfId="0" applyNumberFormat="1" applyFont="1" applyAlignment="1">
      <alignment/>
    </xf>
    <xf numFmtId="0" fontId="0" fillId="8" borderId="0" xfId="0" applyFill="1" applyAlignment="1">
      <alignment/>
    </xf>
    <xf numFmtId="44" fontId="0" fillId="0" borderId="0" xfId="0" applyNumberFormat="1" applyFill="1" applyBorder="1" applyAlignment="1">
      <alignment/>
    </xf>
    <xf numFmtId="44" fontId="0" fillId="0" borderId="0" xfId="0" applyNumberFormat="1" applyBorder="1" applyAlignment="1">
      <alignment/>
    </xf>
    <xf numFmtId="44" fontId="12" fillId="8" borderId="0" xfId="0" applyNumberFormat="1" applyFont="1" applyFill="1" applyAlignment="1">
      <alignment/>
    </xf>
    <xf numFmtId="0" fontId="59" fillId="0" borderId="56" xfId="0" applyFont="1" applyFill="1" applyBorder="1" applyAlignment="1">
      <alignment horizontal="left"/>
    </xf>
    <xf numFmtId="0" fontId="59" fillId="0" borderId="57" xfId="0" applyFont="1" applyFill="1" applyBorder="1" applyAlignment="1">
      <alignment horizontal="left"/>
    </xf>
    <xf numFmtId="49" fontId="59" fillId="0" borderId="58" xfId="0" applyNumberFormat="1" applyFont="1" applyFill="1" applyBorder="1" applyAlignment="1">
      <alignment horizontal="left"/>
    </xf>
    <xf numFmtId="44" fontId="12" fillId="39" borderId="0" xfId="0" applyNumberFormat="1" applyFont="1" applyFill="1" applyAlignment="1">
      <alignment/>
    </xf>
    <xf numFmtId="0" fontId="9" fillId="0" borderId="3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9" fillId="0" borderId="60" xfId="0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 wrapText="1"/>
    </xf>
    <xf numFmtId="0" fontId="2" fillId="40" borderId="0" xfId="0" applyFont="1" applyFill="1" applyBorder="1" applyAlignment="1">
      <alignment horizontal="center"/>
    </xf>
    <xf numFmtId="164" fontId="2" fillId="0" borderId="14" xfId="48" applyFont="1" applyFill="1" applyBorder="1" applyAlignment="1" applyProtection="1">
      <alignment horizontal="center"/>
      <protection/>
    </xf>
    <xf numFmtId="0" fontId="6" fillId="0" borderId="14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3" fontId="6" fillId="0" borderId="62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2" fillId="40" borderId="72" xfId="0" applyFont="1" applyFill="1" applyBorder="1" applyAlignment="1">
      <alignment horizontal="center"/>
    </xf>
    <xf numFmtId="0" fontId="2" fillId="40" borderId="18" xfId="0" applyFont="1" applyFill="1" applyBorder="1" applyAlignment="1">
      <alignment horizontal="center"/>
    </xf>
    <xf numFmtId="0" fontId="2" fillId="40" borderId="73" xfId="0" applyFont="1" applyFill="1" applyBorder="1" applyAlignment="1">
      <alignment horizontal="center"/>
    </xf>
    <xf numFmtId="164" fontId="2" fillId="0" borderId="16" xfId="48" applyFont="1" applyFill="1" applyBorder="1" applyAlignment="1" applyProtection="1">
      <alignment horizontal="center"/>
      <protection/>
    </xf>
    <xf numFmtId="164" fontId="2" fillId="0" borderId="38" xfId="48" applyFont="1" applyFill="1" applyBorder="1" applyAlignment="1" applyProtection="1">
      <alignment horizontal="center"/>
      <protection/>
    </xf>
    <xf numFmtId="164" fontId="2" fillId="0" borderId="74" xfId="48" applyFont="1" applyFill="1" applyBorder="1" applyAlignment="1" applyProtection="1">
      <alignment horizontal="center"/>
      <protection/>
    </xf>
    <xf numFmtId="164" fontId="2" fillId="0" borderId="75" xfId="48" applyFont="1" applyFill="1" applyBorder="1" applyAlignment="1" applyProtection="1">
      <alignment horizontal="center"/>
      <protection/>
    </xf>
    <xf numFmtId="0" fontId="6" fillId="0" borderId="67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3" fontId="6" fillId="0" borderId="63" xfId="0" applyNumberFormat="1" applyFont="1" applyBorder="1" applyAlignment="1">
      <alignment horizontal="center" vertical="center" wrapText="1"/>
    </xf>
    <xf numFmtId="3" fontId="6" fillId="0" borderId="76" xfId="0" applyNumberFormat="1" applyFont="1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 wrapText="1"/>
    </xf>
    <xf numFmtId="0" fontId="6" fillId="0" borderId="78" xfId="0" applyFont="1" applyBorder="1" applyAlignment="1">
      <alignment horizontal="center" vertical="center" wrapText="1"/>
    </xf>
    <xf numFmtId="164" fontId="2" fillId="0" borderId="17" xfId="48" applyFont="1" applyFill="1" applyBorder="1" applyAlignment="1" applyProtection="1">
      <alignment horizontal="center"/>
      <protection/>
    </xf>
    <xf numFmtId="164" fontId="2" fillId="0" borderId="79" xfId="48" applyFont="1" applyFill="1" applyBorder="1" applyAlignment="1" applyProtection="1">
      <alignment horizontal="center"/>
      <protection/>
    </xf>
    <xf numFmtId="0" fontId="6" fillId="0" borderId="80" xfId="0" applyFont="1" applyBorder="1" applyAlignment="1">
      <alignment horizontal="center" vertical="center" wrapText="1"/>
    </xf>
    <xf numFmtId="0" fontId="6" fillId="0" borderId="81" xfId="0" applyFont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~988511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0</xdr:row>
      <xdr:rowOff>76200</xdr:rowOff>
    </xdr:from>
    <xdr:to>
      <xdr:col>2</xdr:col>
      <xdr:colOff>981075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76200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561975</xdr:colOff>
      <xdr:row>52</xdr:row>
      <xdr:rowOff>57150</xdr:rowOff>
    </xdr:from>
    <xdr:to>
      <xdr:col>2</xdr:col>
      <xdr:colOff>1095375</xdr:colOff>
      <xdr:row>55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16716375"/>
          <a:ext cx="5334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561975</xdr:colOff>
      <xdr:row>79</xdr:row>
      <xdr:rowOff>133350</xdr:rowOff>
    </xdr:from>
    <xdr:to>
      <xdr:col>2</xdr:col>
      <xdr:colOff>1190625</xdr:colOff>
      <xdr:row>82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25422225"/>
          <a:ext cx="6286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400050</xdr:colOff>
      <xdr:row>26</xdr:row>
      <xdr:rowOff>152400</xdr:rowOff>
    </xdr:from>
    <xdr:to>
      <xdr:col>2</xdr:col>
      <xdr:colOff>952500</xdr:colOff>
      <xdr:row>29</xdr:row>
      <xdr:rowOff>114300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4201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523875</xdr:colOff>
      <xdr:row>107</xdr:row>
      <xdr:rowOff>9525</xdr:rowOff>
    </xdr:from>
    <xdr:to>
      <xdr:col>2</xdr:col>
      <xdr:colOff>1152525</xdr:colOff>
      <xdr:row>110</xdr:row>
      <xdr:rowOff>28575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33842325"/>
          <a:ext cx="628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47625</xdr:rowOff>
    </xdr:from>
    <xdr:to>
      <xdr:col>1</xdr:col>
      <xdr:colOff>914400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476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552450</xdr:colOff>
      <xdr:row>52</xdr:row>
      <xdr:rowOff>28575</xdr:rowOff>
    </xdr:from>
    <xdr:to>
      <xdr:col>1</xdr:col>
      <xdr:colOff>1085850</xdr:colOff>
      <xdr:row>55</xdr:row>
      <xdr:rowOff>95250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16697325"/>
          <a:ext cx="5334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533400</xdr:colOff>
      <xdr:row>80</xdr:row>
      <xdr:rowOff>9525</xdr:rowOff>
    </xdr:from>
    <xdr:to>
      <xdr:col>1</xdr:col>
      <xdr:colOff>1162050</xdr:colOff>
      <xdr:row>83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25460325"/>
          <a:ext cx="6286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400050</xdr:colOff>
      <xdr:row>26</xdr:row>
      <xdr:rowOff>123825</xdr:rowOff>
    </xdr:from>
    <xdr:to>
      <xdr:col>1</xdr:col>
      <xdr:colOff>952500</xdr:colOff>
      <xdr:row>29</xdr:row>
      <xdr:rowOff>85725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8391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107</xdr:row>
      <xdr:rowOff>9525</xdr:rowOff>
    </xdr:from>
    <xdr:to>
      <xdr:col>1</xdr:col>
      <xdr:colOff>1152525</xdr:colOff>
      <xdr:row>110</xdr:row>
      <xdr:rowOff>28575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33851850"/>
          <a:ext cx="628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9"/>
  <sheetViews>
    <sheetView tabSelected="1" zoomScale="110" zoomScaleNormal="110" zoomScalePageLayoutView="0" workbookViewId="0" topLeftCell="A103">
      <selection activeCell="H123" sqref="H123"/>
    </sheetView>
  </sheetViews>
  <sheetFormatPr defaultColWidth="11.421875" defaultRowHeight="12.75"/>
  <cols>
    <col min="1" max="2" width="3.8515625" style="0" customWidth="1"/>
    <col min="3" max="3" width="25.140625" style="0" customWidth="1"/>
    <col min="4" max="4" width="14.140625" style="0" customWidth="1"/>
    <col min="5" max="5" width="12.421875" style="1" bestFit="1" customWidth="1"/>
    <col min="6" max="6" width="9.140625" style="0" bestFit="1" customWidth="1"/>
    <col min="7" max="7" width="7.00390625" style="2" customWidth="1"/>
    <col min="8" max="8" width="10.421875" style="1" customWidth="1"/>
    <col min="9" max="9" width="7.8515625" style="1" customWidth="1"/>
    <col min="10" max="10" width="8.57421875" style="1" customWidth="1"/>
    <col min="11" max="11" width="10.00390625" style="122" customWidth="1"/>
    <col min="12" max="12" width="33.421875" style="0" customWidth="1"/>
    <col min="13" max="13" width="7.00390625" style="0" customWidth="1"/>
  </cols>
  <sheetData>
    <row r="1" spans="1:12" ht="13.5" customHeight="1" thickBot="1">
      <c r="A1" s="3"/>
      <c r="B1" s="3"/>
      <c r="C1" s="3"/>
      <c r="D1" s="211" t="s">
        <v>0</v>
      </c>
      <c r="E1" s="211"/>
      <c r="F1" s="211"/>
      <c r="G1" s="211"/>
      <c r="H1" s="211"/>
      <c r="I1" s="3"/>
      <c r="J1" s="3"/>
      <c r="K1" s="111"/>
      <c r="L1" s="3"/>
    </row>
    <row r="2" spans="1:12" ht="15.75" customHeight="1" thickBot="1">
      <c r="A2" s="3"/>
      <c r="B2" s="3"/>
      <c r="C2" s="3"/>
      <c r="D2" s="212" t="s">
        <v>1</v>
      </c>
      <c r="E2" s="212"/>
      <c r="F2" s="212"/>
      <c r="G2" s="212"/>
      <c r="H2" s="212"/>
      <c r="I2" s="3"/>
      <c r="J2" s="3"/>
      <c r="K2" s="111"/>
      <c r="L2" s="4" t="s">
        <v>2</v>
      </c>
    </row>
    <row r="3" spans="1:12" ht="17.25" customHeight="1">
      <c r="A3" s="3"/>
      <c r="B3" s="3"/>
      <c r="C3" s="3"/>
      <c r="D3" s="213" t="s">
        <v>320</v>
      </c>
      <c r="E3" s="213"/>
      <c r="F3" s="213"/>
      <c r="G3" s="213"/>
      <c r="H3" s="213"/>
      <c r="I3" s="3"/>
      <c r="J3" s="3"/>
      <c r="K3" s="111"/>
      <c r="L3" s="3"/>
    </row>
    <row r="4" spans="1:12" ht="17.25" customHeight="1" thickBot="1">
      <c r="A4" s="5"/>
      <c r="B4" s="5"/>
      <c r="C4" s="6" t="s">
        <v>82</v>
      </c>
      <c r="D4" s="7"/>
      <c r="E4" s="8"/>
      <c r="F4" s="9"/>
      <c r="G4" s="10"/>
      <c r="H4" s="11"/>
      <c r="I4" s="11"/>
      <c r="J4" s="11"/>
      <c r="K4" s="112"/>
      <c r="L4" s="12"/>
    </row>
    <row r="5" spans="1:12" ht="15.75" customHeight="1" thickBot="1">
      <c r="A5" s="5"/>
      <c r="B5" s="5"/>
      <c r="C5" s="12"/>
      <c r="D5" s="7"/>
      <c r="E5" s="214" t="s">
        <v>3</v>
      </c>
      <c r="F5" s="214"/>
      <c r="G5" s="215" t="s">
        <v>77</v>
      </c>
      <c r="H5" s="216"/>
      <c r="I5" s="216"/>
      <c r="J5" s="217"/>
      <c r="K5" s="112"/>
      <c r="L5" s="12"/>
    </row>
    <row r="6" spans="1:12" ht="15" customHeight="1" thickBot="1">
      <c r="A6" s="54" t="s">
        <v>4</v>
      </c>
      <c r="B6" s="226" t="s">
        <v>256</v>
      </c>
      <c r="C6" s="201" t="s">
        <v>5</v>
      </c>
      <c r="D6" s="203" t="s">
        <v>6</v>
      </c>
      <c r="E6" s="195" t="s">
        <v>7</v>
      </c>
      <c r="F6" s="205" t="s">
        <v>8</v>
      </c>
      <c r="G6" s="195" t="s">
        <v>87</v>
      </c>
      <c r="H6" s="195" t="s">
        <v>9</v>
      </c>
      <c r="I6" s="195" t="s">
        <v>8</v>
      </c>
      <c r="J6" s="195" t="s">
        <v>10</v>
      </c>
      <c r="K6" s="197" t="s">
        <v>11</v>
      </c>
      <c r="L6" s="199" t="s">
        <v>12</v>
      </c>
    </row>
    <row r="7" spans="1:12" ht="12" customHeight="1" thickBot="1">
      <c r="A7" s="58" t="s">
        <v>13</v>
      </c>
      <c r="B7" s="227"/>
      <c r="C7" s="202"/>
      <c r="D7" s="204"/>
      <c r="E7" s="196"/>
      <c r="F7" s="206"/>
      <c r="G7" s="196"/>
      <c r="H7" s="196"/>
      <c r="I7" s="196"/>
      <c r="J7" s="196"/>
      <c r="K7" s="198"/>
      <c r="L7" s="200"/>
    </row>
    <row r="8" spans="1:12" ht="12.75" customHeight="1">
      <c r="A8" s="66"/>
      <c r="B8" s="5"/>
      <c r="C8" s="39" t="s">
        <v>14</v>
      </c>
      <c r="D8" s="40"/>
      <c r="E8" s="41">
        <v>7301</v>
      </c>
      <c r="F8" s="8"/>
      <c r="G8" s="42"/>
      <c r="H8" s="43"/>
      <c r="I8" s="17"/>
      <c r="J8" s="44"/>
      <c r="K8" s="113"/>
      <c r="L8" s="67"/>
    </row>
    <row r="9" spans="1:13" ht="38.25" customHeight="1">
      <c r="A9" s="30">
        <v>102</v>
      </c>
      <c r="B9" s="30" t="s">
        <v>265</v>
      </c>
      <c r="C9" s="45" t="s">
        <v>56</v>
      </c>
      <c r="D9" s="45" t="s">
        <v>48</v>
      </c>
      <c r="E9" s="144">
        <v>4308</v>
      </c>
      <c r="F9" s="138"/>
      <c r="G9" s="139"/>
      <c r="H9" s="138"/>
      <c r="I9" s="140"/>
      <c r="J9" s="140"/>
      <c r="K9" s="138">
        <f aca="true" t="shared" si="0" ref="K9:K16">SUM(E9:F9)-SUM(G9:J9)</f>
        <v>4308</v>
      </c>
      <c r="L9" s="14"/>
      <c r="M9">
        <v>1</v>
      </c>
    </row>
    <row r="10" spans="1:13" ht="38.25" customHeight="1">
      <c r="A10" s="30">
        <v>102</v>
      </c>
      <c r="B10" s="30" t="s">
        <v>267</v>
      </c>
      <c r="C10" s="31" t="s">
        <v>53</v>
      </c>
      <c r="D10" s="31" t="s">
        <v>48</v>
      </c>
      <c r="E10" s="144">
        <v>7091</v>
      </c>
      <c r="F10" s="138"/>
      <c r="G10" s="139"/>
      <c r="H10" s="140" t="s">
        <v>90</v>
      </c>
      <c r="I10" s="140"/>
      <c r="J10" s="140"/>
      <c r="K10" s="138">
        <f t="shared" si="0"/>
        <v>7091</v>
      </c>
      <c r="L10" s="14"/>
      <c r="M10">
        <v>1</v>
      </c>
    </row>
    <row r="11" spans="1:13" ht="38.25" customHeight="1">
      <c r="A11" s="30">
        <v>102</v>
      </c>
      <c r="B11" s="30" t="s">
        <v>274</v>
      </c>
      <c r="C11" s="31" t="s">
        <v>68</v>
      </c>
      <c r="D11" s="36" t="s">
        <v>48</v>
      </c>
      <c r="E11" s="144">
        <v>3731</v>
      </c>
      <c r="F11" s="138"/>
      <c r="G11" s="139"/>
      <c r="H11" s="140"/>
      <c r="I11" s="140"/>
      <c r="J11" s="140"/>
      <c r="K11" s="138">
        <f t="shared" si="0"/>
        <v>3731</v>
      </c>
      <c r="L11" s="14"/>
      <c r="M11">
        <v>1</v>
      </c>
    </row>
    <row r="12" spans="1:13" ht="38.25" customHeight="1">
      <c r="A12" s="30">
        <v>102</v>
      </c>
      <c r="B12" s="30" t="s">
        <v>284</v>
      </c>
      <c r="C12" s="36" t="s">
        <v>50</v>
      </c>
      <c r="D12" s="36" t="s">
        <v>48</v>
      </c>
      <c r="E12" s="144">
        <v>6820</v>
      </c>
      <c r="F12" s="138"/>
      <c r="G12" s="139"/>
      <c r="H12" s="140"/>
      <c r="I12" s="140"/>
      <c r="J12" s="140"/>
      <c r="K12" s="138">
        <f t="shared" si="0"/>
        <v>6820</v>
      </c>
      <c r="L12" s="14"/>
      <c r="M12">
        <v>1</v>
      </c>
    </row>
    <row r="13" spans="1:13" ht="38.25" customHeight="1">
      <c r="A13" s="46">
        <v>102</v>
      </c>
      <c r="B13" s="46" t="s">
        <v>288</v>
      </c>
      <c r="C13" s="31" t="s">
        <v>52</v>
      </c>
      <c r="D13" s="31" t="s">
        <v>48</v>
      </c>
      <c r="E13" s="144">
        <v>3971</v>
      </c>
      <c r="F13" s="138"/>
      <c r="G13" s="141"/>
      <c r="H13" s="138"/>
      <c r="I13" s="138"/>
      <c r="J13" s="140"/>
      <c r="K13" s="142">
        <f t="shared" si="0"/>
        <v>3971</v>
      </c>
      <c r="L13" s="49"/>
      <c r="M13">
        <v>1</v>
      </c>
    </row>
    <row r="14" spans="1:13" ht="38.25" customHeight="1">
      <c r="A14" s="46">
        <v>102</v>
      </c>
      <c r="B14" s="46" t="s">
        <v>289</v>
      </c>
      <c r="C14" s="37" t="s">
        <v>49</v>
      </c>
      <c r="D14" s="37" t="s">
        <v>48</v>
      </c>
      <c r="E14" s="144">
        <v>6445</v>
      </c>
      <c r="F14" s="138"/>
      <c r="G14" s="140"/>
      <c r="H14" s="143"/>
      <c r="I14" s="138"/>
      <c r="J14" s="138"/>
      <c r="K14" s="142">
        <f t="shared" si="0"/>
        <v>6445</v>
      </c>
      <c r="L14" s="18"/>
      <c r="M14">
        <v>1</v>
      </c>
    </row>
    <row r="15" spans="1:13" ht="38.25" customHeight="1">
      <c r="A15" s="30">
        <v>102</v>
      </c>
      <c r="B15" s="30" t="s">
        <v>304</v>
      </c>
      <c r="C15" s="37" t="s">
        <v>47</v>
      </c>
      <c r="D15" s="37" t="s">
        <v>48</v>
      </c>
      <c r="E15" s="144">
        <v>6145</v>
      </c>
      <c r="F15" s="138"/>
      <c r="G15" s="140"/>
      <c r="H15" s="138"/>
      <c r="I15" s="140"/>
      <c r="J15" s="140"/>
      <c r="K15" s="142">
        <f t="shared" si="0"/>
        <v>6145</v>
      </c>
      <c r="L15" s="50"/>
      <c r="M15">
        <v>1</v>
      </c>
    </row>
    <row r="16" spans="1:13" ht="38.25" customHeight="1" thickBot="1">
      <c r="A16" s="71">
        <v>102</v>
      </c>
      <c r="B16" s="30" t="s">
        <v>297</v>
      </c>
      <c r="C16" s="36" t="s">
        <v>51</v>
      </c>
      <c r="D16" s="36" t="s">
        <v>48</v>
      </c>
      <c r="E16" s="144">
        <v>6820</v>
      </c>
      <c r="F16" s="138"/>
      <c r="G16" s="140"/>
      <c r="H16" s="138"/>
      <c r="I16" s="140"/>
      <c r="J16" s="140"/>
      <c r="K16" s="142">
        <f t="shared" si="0"/>
        <v>6820</v>
      </c>
      <c r="L16" s="50"/>
      <c r="M16">
        <v>1</v>
      </c>
    </row>
    <row r="17" spans="1:12" ht="12" customHeight="1" thickBot="1">
      <c r="A17" s="72"/>
      <c r="B17" s="185"/>
      <c r="C17" s="68"/>
      <c r="D17" s="69" t="s">
        <v>32</v>
      </c>
      <c r="E17" s="62">
        <f>SUM(E9:E16)</f>
        <v>45331</v>
      </c>
      <c r="F17" s="62">
        <f aca="true" t="shared" si="1" ref="F17:K17">SUM(F9:F16)</f>
        <v>0</v>
      </c>
      <c r="G17" s="62">
        <f t="shared" si="1"/>
        <v>0</v>
      </c>
      <c r="H17" s="62">
        <f t="shared" si="1"/>
        <v>0</v>
      </c>
      <c r="I17" s="62">
        <f t="shared" si="1"/>
        <v>0</v>
      </c>
      <c r="J17" s="62">
        <f t="shared" si="1"/>
        <v>0</v>
      </c>
      <c r="K17" s="114">
        <f t="shared" si="1"/>
        <v>45331</v>
      </c>
      <c r="L17" s="12"/>
    </row>
    <row r="18" spans="1:13" ht="19.5" customHeight="1">
      <c r="A18" s="5"/>
      <c r="B18" s="5"/>
      <c r="C18" s="6"/>
      <c r="D18" s="7"/>
      <c r="E18" s="8"/>
      <c r="F18" s="9"/>
      <c r="G18" s="10"/>
      <c r="H18" s="11"/>
      <c r="I18" s="11"/>
      <c r="J18" s="11"/>
      <c r="K18" s="112"/>
      <c r="L18" s="12"/>
      <c r="M18" s="135">
        <f>SUM(M9:M17)</f>
        <v>8</v>
      </c>
    </row>
    <row r="19" spans="1:12" ht="19.5" customHeight="1">
      <c r="A19" s="5"/>
      <c r="B19" s="5"/>
      <c r="C19" s="6"/>
      <c r="D19" s="7"/>
      <c r="E19" s="8"/>
      <c r="F19" s="9"/>
      <c r="G19" s="10"/>
      <c r="H19" s="11"/>
      <c r="I19" s="11"/>
      <c r="J19" s="11"/>
      <c r="K19" s="112"/>
      <c r="L19" s="12"/>
    </row>
    <row r="20" spans="1:12" ht="19.5" customHeight="1">
      <c r="A20" s="5"/>
      <c r="B20" s="5"/>
      <c r="C20" s="6"/>
      <c r="D20" s="7"/>
      <c r="E20" s="8"/>
      <c r="F20" s="9"/>
      <c r="G20" s="10"/>
      <c r="H20" s="11"/>
      <c r="I20" s="11"/>
      <c r="J20" s="11"/>
      <c r="K20" s="112"/>
      <c r="L20" s="12"/>
    </row>
    <row r="21" spans="1:12" ht="19.5" customHeight="1">
      <c r="A21" s="5"/>
      <c r="B21" s="5"/>
      <c r="C21" s="6"/>
      <c r="D21" s="7"/>
      <c r="E21" s="8"/>
      <c r="F21" s="9"/>
      <c r="G21" s="10"/>
      <c r="H21" s="11"/>
      <c r="I21" s="11"/>
      <c r="J21" s="11"/>
      <c r="K21" s="112"/>
      <c r="L21" s="12"/>
    </row>
    <row r="22" spans="1:12" ht="19.5" customHeight="1">
      <c r="A22" s="5"/>
      <c r="B22" s="5"/>
      <c r="C22" s="6"/>
      <c r="D22" s="7"/>
      <c r="E22" s="8"/>
      <c r="F22" s="9"/>
      <c r="G22" s="10"/>
      <c r="H22" s="11"/>
      <c r="I22" s="11"/>
      <c r="J22" s="11"/>
      <c r="K22" s="112"/>
      <c r="L22" s="12"/>
    </row>
    <row r="23" spans="1:12" ht="47.25" customHeight="1">
      <c r="A23" s="5"/>
      <c r="B23" s="5"/>
      <c r="C23" s="6"/>
      <c r="D23" s="7"/>
      <c r="E23" s="8"/>
      <c r="F23" s="9"/>
      <c r="G23" s="10"/>
      <c r="H23" s="11"/>
      <c r="I23" s="11"/>
      <c r="J23" s="11"/>
      <c r="K23" s="112"/>
      <c r="L23" s="12"/>
    </row>
    <row r="24" spans="1:12" ht="19.5" customHeight="1">
      <c r="A24" s="5"/>
      <c r="B24" s="5"/>
      <c r="C24" s="6"/>
      <c r="D24" s="7"/>
      <c r="E24" s="8"/>
      <c r="F24" s="9"/>
      <c r="G24" s="10"/>
      <c r="H24" s="11"/>
      <c r="I24" s="11"/>
      <c r="J24" s="11"/>
      <c r="K24" s="112"/>
      <c r="L24" s="12"/>
    </row>
    <row r="25" spans="1:12" ht="30" customHeight="1">
      <c r="A25" s="5"/>
      <c r="B25" s="5"/>
      <c r="C25" s="6"/>
      <c r="D25" s="7"/>
      <c r="E25" s="8"/>
      <c r="F25" s="9"/>
      <c r="G25" s="10"/>
      <c r="H25" s="11"/>
      <c r="I25" s="11"/>
      <c r="J25" s="11"/>
      <c r="K25" s="112"/>
      <c r="L25" s="12"/>
    </row>
    <row r="26" spans="1:12" ht="19.5" customHeight="1">
      <c r="A26" s="5"/>
      <c r="B26" s="5"/>
      <c r="C26" s="6"/>
      <c r="D26" s="7"/>
      <c r="E26" s="8"/>
      <c r="F26" s="9"/>
      <c r="G26" s="10"/>
      <c r="H26" s="11"/>
      <c r="I26" s="11"/>
      <c r="J26" s="11"/>
      <c r="K26" s="112"/>
      <c r="L26" s="12"/>
    </row>
    <row r="27" spans="1:12" ht="19.5" customHeight="1" thickBot="1">
      <c r="A27" s="3"/>
      <c r="B27" s="3"/>
      <c r="C27" s="3"/>
      <c r="D27" s="211" t="s">
        <v>0</v>
      </c>
      <c r="E27" s="211"/>
      <c r="F27" s="211"/>
      <c r="G27" s="211"/>
      <c r="H27" s="211"/>
      <c r="I27" s="3"/>
      <c r="J27" s="3"/>
      <c r="K27" s="111"/>
      <c r="L27" s="3"/>
    </row>
    <row r="28" spans="1:12" ht="18" customHeight="1" thickBot="1">
      <c r="A28" s="3"/>
      <c r="B28" s="3"/>
      <c r="C28" s="3"/>
      <c r="D28" s="212" t="s">
        <v>1</v>
      </c>
      <c r="E28" s="212"/>
      <c r="F28" s="212"/>
      <c r="G28" s="212"/>
      <c r="H28" s="212"/>
      <c r="I28" s="3"/>
      <c r="J28" s="3"/>
      <c r="K28" s="111"/>
      <c r="L28" s="4" t="s">
        <v>33</v>
      </c>
    </row>
    <row r="29" spans="1:12" ht="18" customHeight="1">
      <c r="A29" s="3"/>
      <c r="B29" s="3"/>
      <c r="C29" s="3"/>
      <c r="D29" s="213" t="s">
        <v>320</v>
      </c>
      <c r="E29" s="213"/>
      <c r="F29" s="213"/>
      <c r="G29" s="213"/>
      <c r="H29" s="213"/>
      <c r="I29" s="3"/>
      <c r="J29" s="3"/>
      <c r="K29" s="111"/>
      <c r="L29" s="3"/>
    </row>
    <row r="30" spans="1:12" ht="19.5" customHeight="1">
      <c r="A30" s="5"/>
      <c r="B30" s="5"/>
      <c r="C30" s="6" t="s">
        <v>82</v>
      </c>
      <c r="D30" s="7"/>
      <c r="E30" s="8"/>
      <c r="F30" s="9"/>
      <c r="G30" s="10"/>
      <c r="H30" s="11"/>
      <c r="I30" s="11"/>
      <c r="J30" s="11"/>
      <c r="K30" s="112"/>
      <c r="L30" s="12"/>
    </row>
    <row r="31" spans="1:12" ht="9.75" customHeight="1" thickBot="1">
      <c r="A31" s="5"/>
      <c r="B31" s="5"/>
      <c r="C31" s="6"/>
      <c r="D31" s="7"/>
      <c r="E31" s="8"/>
      <c r="F31" s="9"/>
      <c r="G31" s="10"/>
      <c r="H31" s="11"/>
      <c r="I31" s="11"/>
      <c r="J31" s="11"/>
      <c r="K31" s="112"/>
      <c r="L31" s="12"/>
    </row>
    <row r="32" spans="1:12" ht="18.75" customHeight="1" thickBot="1">
      <c r="A32" s="5"/>
      <c r="B32" s="5"/>
      <c r="C32" s="12"/>
      <c r="D32" s="7"/>
      <c r="E32" s="214" t="s">
        <v>3</v>
      </c>
      <c r="F32" s="214"/>
      <c r="G32" s="215" t="s">
        <v>77</v>
      </c>
      <c r="H32" s="216"/>
      <c r="I32" s="216"/>
      <c r="J32" s="217"/>
      <c r="K32" s="112"/>
      <c r="L32" s="12"/>
    </row>
    <row r="33" spans="1:12" s="13" customFormat="1" ht="15" customHeight="1" thickBot="1">
      <c r="A33" s="54" t="s">
        <v>4</v>
      </c>
      <c r="B33" s="226" t="s">
        <v>256</v>
      </c>
      <c r="C33" s="201" t="s">
        <v>5</v>
      </c>
      <c r="D33" s="203" t="s">
        <v>6</v>
      </c>
      <c r="E33" s="195" t="s">
        <v>7</v>
      </c>
      <c r="F33" s="205" t="s">
        <v>8</v>
      </c>
      <c r="G33" s="195" t="s">
        <v>87</v>
      </c>
      <c r="H33" s="195" t="s">
        <v>9</v>
      </c>
      <c r="I33" s="195" t="s">
        <v>8</v>
      </c>
      <c r="J33" s="195" t="s">
        <v>10</v>
      </c>
      <c r="K33" s="197" t="s">
        <v>11</v>
      </c>
      <c r="L33" s="199" t="s">
        <v>12</v>
      </c>
    </row>
    <row r="34" spans="1:12" ht="12" customHeight="1" thickBot="1">
      <c r="A34" s="58" t="s">
        <v>13</v>
      </c>
      <c r="B34" s="227"/>
      <c r="C34" s="202"/>
      <c r="D34" s="204"/>
      <c r="E34" s="196"/>
      <c r="F34" s="206"/>
      <c r="G34" s="196"/>
      <c r="H34" s="196"/>
      <c r="I34" s="196"/>
      <c r="J34" s="196"/>
      <c r="K34" s="198"/>
      <c r="L34" s="200"/>
    </row>
    <row r="35" spans="1:12" ht="13.5" customHeight="1">
      <c r="A35" s="66"/>
      <c r="B35" s="5"/>
      <c r="C35" s="39" t="s">
        <v>14</v>
      </c>
      <c r="D35" s="40"/>
      <c r="E35" s="41">
        <v>7301</v>
      </c>
      <c r="F35" s="8"/>
      <c r="G35" s="42"/>
      <c r="H35" s="43"/>
      <c r="I35" s="17"/>
      <c r="J35" s="44"/>
      <c r="K35" s="113"/>
      <c r="L35" s="85"/>
    </row>
    <row r="36" spans="1:13" ht="33" customHeight="1">
      <c r="A36" s="30">
        <v>102</v>
      </c>
      <c r="B36" s="30" t="s">
        <v>307</v>
      </c>
      <c r="C36" s="37" t="s">
        <v>18</v>
      </c>
      <c r="D36" s="36" t="s">
        <v>15</v>
      </c>
      <c r="E36" s="145">
        <v>2946</v>
      </c>
      <c r="F36" s="146"/>
      <c r="G36" s="147"/>
      <c r="H36" s="148"/>
      <c r="I36" s="148"/>
      <c r="J36" s="148"/>
      <c r="K36" s="146">
        <f aca="true" t="shared" si="2" ref="K36:K48">SUM(E36:F36)-SUM(G36:J36)</f>
        <v>2946</v>
      </c>
      <c r="L36" s="75"/>
      <c r="M36">
        <v>1</v>
      </c>
    </row>
    <row r="37" spans="1:13" ht="33" customHeight="1">
      <c r="A37" s="30">
        <v>102</v>
      </c>
      <c r="B37" s="30" t="s">
        <v>272</v>
      </c>
      <c r="C37" s="36" t="s">
        <v>34</v>
      </c>
      <c r="D37" s="35" t="s">
        <v>15</v>
      </c>
      <c r="E37" s="145">
        <v>1861</v>
      </c>
      <c r="F37" s="146"/>
      <c r="G37" s="147"/>
      <c r="H37" s="148">
        <v>750</v>
      </c>
      <c r="I37" s="148"/>
      <c r="J37" s="148"/>
      <c r="K37" s="146">
        <f t="shared" si="2"/>
        <v>1111</v>
      </c>
      <c r="L37" s="75"/>
      <c r="M37">
        <v>1</v>
      </c>
    </row>
    <row r="38" spans="1:13" ht="33" customHeight="1">
      <c r="A38" s="30">
        <v>102</v>
      </c>
      <c r="B38" s="30" t="s">
        <v>315</v>
      </c>
      <c r="C38" s="37" t="s">
        <v>16</v>
      </c>
      <c r="D38" s="36" t="s">
        <v>15</v>
      </c>
      <c r="E38" s="145">
        <v>2438</v>
      </c>
      <c r="F38" s="146"/>
      <c r="G38" s="147"/>
      <c r="H38" s="148"/>
      <c r="I38" s="148"/>
      <c r="J38" s="148"/>
      <c r="K38" s="146">
        <f t="shared" si="2"/>
        <v>2438</v>
      </c>
      <c r="L38" s="75"/>
      <c r="M38">
        <v>1</v>
      </c>
    </row>
    <row r="39" spans="1:13" ht="33" customHeight="1">
      <c r="A39" s="30">
        <v>102</v>
      </c>
      <c r="B39" s="30" t="s">
        <v>275</v>
      </c>
      <c r="C39" s="37" t="s">
        <v>22</v>
      </c>
      <c r="D39" s="37" t="s">
        <v>15</v>
      </c>
      <c r="E39" s="145">
        <v>2482</v>
      </c>
      <c r="F39" s="146"/>
      <c r="G39" s="147"/>
      <c r="H39" s="148">
        <v>1600</v>
      </c>
      <c r="I39" s="148"/>
      <c r="J39" s="148"/>
      <c r="K39" s="146">
        <f t="shared" si="2"/>
        <v>882</v>
      </c>
      <c r="L39" s="75"/>
      <c r="M39">
        <v>1</v>
      </c>
    </row>
    <row r="40" spans="1:13" ht="33" customHeight="1">
      <c r="A40" s="30">
        <v>102</v>
      </c>
      <c r="B40" s="30" t="s">
        <v>277</v>
      </c>
      <c r="C40" s="37" t="s">
        <v>29</v>
      </c>
      <c r="D40" s="45" t="s">
        <v>28</v>
      </c>
      <c r="E40" s="145">
        <v>2842</v>
      </c>
      <c r="F40" s="146"/>
      <c r="G40" s="146"/>
      <c r="H40" s="146"/>
      <c r="I40" s="148"/>
      <c r="J40" s="148"/>
      <c r="K40" s="149">
        <f t="shared" si="2"/>
        <v>2842</v>
      </c>
      <c r="L40" s="86"/>
      <c r="M40">
        <v>1</v>
      </c>
    </row>
    <row r="41" spans="1:13" ht="33" customHeight="1">
      <c r="A41" s="46">
        <v>102</v>
      </c>
      <c r="B41" s="46" t="s">
        <v>279</v>
      </c>
      <c r="C41" s="36" t="s">
        <v>25</v>
      </c>
      <c r="D41" s="35" t="s">
        <v>15</v>
      </c>
      <c r="E41" s="145">
        <v>1954</v>
      </c>
      <c r="F41" s="146"/>
      <c r="G41" s="150"/>
      <c r="H41" s="146"/>
      <c r="I41" s="148"/>
      <c r="J41" s="146"/>
      <c r="K41" s="146">
        <f t="shared" si="2"/>
        <v>1954</v>
      </c>
      <c r="L41" s="32"/>
      <c r="M41">
        <v>1</v>
      </c>
    </row>
    <row r="42" spans="1:13" ht="33" customHeight="1">
      <c r="A42" s="30">
        <v>102</v>
      </c>
      <c r="B42" s="30" t="s">
        <v>300</v>
      </c>
      <c r="C42" s="37" t="s">
        <v>19</v>
      </c>
      <c r="D42" s="36" t="s">
        <v>15</v>
      </c>
      <c r="E42" s="145">
        <v>2946</v>
      </c>
      <c r="F42" s="146"/>
      <c r="G42" s="146"/>
      <c r="H42" s="148"/>
      <c r="I42" s="148"/>
      <c r="J42" s="148"/>
      <c r="K42" s="146">
        <f t="shared" si="2"/>
        <v>2946</v>
      </c>
      <c r="L42" s="86"/>
      <c r="M42">
        <v>1</v>
      </c>
    </row>
    <row r="43" spans="1:13" ht="33" customHeight="1">
      <c r="A43" s="30">
        <v>102</v>
      </c>
      <c r="B43" s="30" t="s">
        <v>281</v>
      </c>
      <c r="C43" s="45" t="s">
        <v>58</v>
      </c>
      <c r="D43" s="36" t="s">
        <v>15</v>
      </c>
      <c r="E43" s="145">
        <v>2047</v>
      </c>
      <c r="F43" s="146"/>
      <c r="G43" s="146"/>
      <c r="H43" s="148"/>
      <c r="I43" s="146"/>
      <c r="J43" s="148"/>
      <c r="K43" s="146">
        <f t="shared" si="2"/>
        <v>2047</v>
      </c>
      <c r="L43" s="87"/>
      <c r="M43">
        <v>1</v>
      </c>
    </row>
    <row r="44" spans="1:13" ht="33.75" customHeight="1">
      <c r="A44" s="30">
        <v>102</v>
      </c>
      <c r="B44" s="30" t="s">
        <v>311</v>
      </c>
      <c r="C44" s="37" t="s">
        <v>17</v>
      </c>
      <c r="D44" s="36" t="s">
        <v>15</v>
      </c>
      <c r="E44" s="145">
        <v>2950</v>
      </c>
      <c r="F44" s="148"/>
      <c r="G44" s="147"/>
      <c r="H44" s="148"/>
      <c r="I44" s="148"/>
      <c r="J44" s="148"/>
      <c r="K44" s="146">
        <f t="shared" si="2"/>
        <v>2950</v>
      </c>
      <c r="L44" s="75"/>
      <c r="M44">
        <v>1</v>
      </c>
    </row>
    <row r="45" spans="1:13" ht="33.75" customHeight="1">
      <c r="A45" s="30">
        <v>102</v>
      </c>
      <c r="B45" s="30" t="s">
        <v>286</v>
      </c>
      <c r="C45" s="37" t="s">
        <v>20</v>
      </c>
      <c r="D45" s="36" t="s">
        <v>15</v>
      </c>
      <c r="E45" s="145">
        <v>2949</v>
      </c>
      <c r="F45" s="148"/>
      <c r="G45" s="147"/>
      <c r="H45" s="148"/>
      <c r="I45" s="148"/>
      <c r="J45" s="148"/>
      <c r="K45" s="146">
        <f t="shared" si="2"/>
        <v>2949</v>
      </c>
      <c r="L45" s="75"/>
      <c r="M45">
        <v>1</v>
      </c>
    </row>
    <row r="46" spans="1:13" ht="33.75" customHeight="1">
      <c r="A46" s="30">
        <v>102</v>
      </c>
      <c r="B46" s="30" t="s">
        <v>291</v>
      </c>
      <c r="C46" s="35" t="s">
        <v>21</v>
      </c>
      <c r="D46" s="35" t="s">
        <v>15</v>
      </c>
      <c r="E46" s="145">
        <v>3866</v>
      </c>
      <c r="F46" s="148"/>
      <c r="G46" s="147"/>
      <c r="H46" s="148"/>
      <c r="I46" s="148"/>
      <c r="J46" s="148"/>
      <c r="K46" s="146">
        <f t="shared" si="2"/>
        <v>3866</v>
      </c>
      <c r="L46" s="75"/>
      <c r="M46">
        <v>1</v>
      </c>
    </row>
    <row r="47" spans="1:13" ht="33.75" customHeight="1">
      <c r="A47" s="30">
        <v>102</v>
      </c>
      <c r="B47" s="30" t="s">
        <v>309</v>
      </c>
      <c r="C47" s="45" t="s">
        <v>59</v>
      </c>
      <c r="D47" s="45" t="s">
        <v>24</v>
      </c>
      <c r="E47" s="145">
        <v>1471</v>
      </c>
      <c r="F47" s="146"/>
      <c r="G47" s="147"/>
      <c r="H47" s="148"/>
      <c r="I47" s="148"/>
      <c r="J47" s="148"/>
      <c r="K47" s="146">
        <f t="shared" si="2"/>
        <v>1471</v>
      </c>
      <c r="L47" s="75"/>
      <c r="M47">
        <v>1</v>
      </c>
    </row>
    <row r="48" spans="1:13" ht="33.75" customHeight="1">
      <c r="A48" s="30">
        <v>102</v>
      </c>
      <c r="B48" s="30" t="s">
        <v>310</v>
      </c>
      <c r="C48" s="37" t="s">
        <v>31</v>
      </c>
      <c r="D48" s="45" t="s">
        <v>24</v>
      </c>
      <c r="E48" s="145">
        <v>1948</v>
      </c>
      <c r="F48" s="146"/>
      <c r="G48" s="147"/>
      <c r="H48" s="148"/>
      <c r="I48" s="148"/>
      <c r="J48" s="148"/>
      <c r="K48" s="146">
        <f t="shared" si="2"/>
        <v>1948</v>
      </c>
      <c r="L48" s="75"/>
      <c r="M48">
        <v>1</v>
      </c>
    </row>
    <row r="49" spans="1:12" ht="12.75">
      <c r="A49" s="30"/>
      <c r="B49" s="30"/>
      <c r="C49" s="88"/>
      <c r="D49" s="89" t="s">
        <v>32</v>
      </c>
      <c r="E49" s="90">
        <f>SUM(E36:E48)</f>
        <v>32700</v>
      </c>
      <c r="F49" s="90">
        <f>SUM(F36:F48)</f>
        <v>0</v>
      </c>
      <c r="G49" s="90">
        <f>SUM(G36:G43)</f>
        <v>0</v>
      </c>
      <c r="H49" s="90">
        <f>SUM(H36:H48)</f>
        <v>2350</v>
      </c>
      <c r="I49" s="90">
        <f>SUM(I36:I43)</f>
        <v>0</v>
      </c>
      <c r="J49" s="90">
        <f>SUM(J36:J43)</f>
        <v>0</v>
      </c>
      <c r="K49" s="115">
        <f>SUM(K36:K48)</f>
        <v>30350</v>
      </c>
      <c r="L49" s="75"/>
    </row>
    <row r="50" spans="1:12" ht="12.75">
      <c r="A50" s="15"/>
      <c r="B50" s="15"/>
      <c r="C50" s="130"/>
      <c r="D50" s="16"/>
      <c r="E50" s="131"/>
      <c r="F50" s="131"/>
      <c r="G50" s="131"/>
      <c r="H50" s="131"/>
      <c r="I50" s="131"/>
      <c r="J50" s="131"/>
      <c r="K50" s="132"/>
      <c r="L50" s="133"/>
    </row>
    <row r="51" spans="1:13" ht="12.75">
      <c r="A51" s="15"/>
      <c r="B51" s="15"/>
      <c r="C51" s="130"/>
      <c r="D51" s="16"/>
      <c r="E51" s="131"/>
      <c r="F51" s="131"/>
      <c r="G51" s="131"/>
      <c r="H51" s="131"/>
      <c r="I51" s="131"/>
      <c r="J51" s="131"/>
      <c r="K51" s="132"/>
      <c r="L51" s="133"/>
      <c r="M51" s="135">
        <f>SUM(M36:M50)</f>
        <v>13</v>
      </c>
    </row>
    <row r="52" spans="1:12" ht="45.75" customHeight="1">
      <c r="A52" s="15"/>
      <c r="B52" s="15"/>
      <c r="C52" s="130"/>
      <c r="D52" s="16"/>
      <c r="E52" s="131"/>
      <c r="F52" s="131"/>
      <c r="G52" s="131"/>
      <c r="H52" s="131"/>
      <c r="I52" s="131"/>
      <c r="J52" s="131"/>
      <c r="K52" s="132"/>
      <c r="L52" s="133"/>
    </row>
    <row r="53" spans="1:12" ht="17.25" customHeight="1">
      <c r="A53" s="3"/>
      <c r="B53" s="3"/>
      <c r="C53" s="103"/>
      <c r="D53" s="192" t="s">
        <v>0</v>
      </c>
      <c r="E53" s="192"/>
      <c r="F53" s="192"/>
      <c r="G53" s="192"/>
      <c r="H53" s="192"/>
      <c r="I53" s="103"/>
      <c r="J53" s="103"/>
      <c r="K53" s="116"/>
      <c r="L53" s="103"/>
    </row>
    <row r="54" spans="1:12" ht="13.5" customHeight="1">
      <c r="A54" s="3"/>
      <c r="B54" s="3"/>
      <c r="C54" s="103"/>
      <c r="D54" s="192" t="s">
        <v>1</v>
      </c>
      <c r="E54" s="192"/>
      <c r="F54" s="192"/>
      <c r="G54" s="192"/>
      <c r="H54" s="192"/>
      <c r="I54" s="103"/>
      <c r="J54" s="103"/>
      <c r="K54" s="116"/>
      <c r="L54" s="104" t="s">
        <v>46</v>
      </c>
    </row>
    <row r="55" spans="1:12" ht="14.25" customHeight="1">
      <c r="A55" s="3"/>
      <c r="B55" s="3"/>
      <c r="C55" s="103"/>
      <c r="D55" s="192" t="s">
        <v>320</v>
      </c>
      <c r="E55" s="192"/>
      <c r="F55" s="192"/>
      <c r="G55" s="192"/>
      <c r="H55" s="192"/>
      <c r="I55" s="103"/>
      <c r="J55" s="103"/>
      <c r="K55" s="116"/>
      <c r="L55" s="103"/>
    </row>
    <row r="56" spans="1:12" ht="17.25" customHeight="1">
      <c r="A56" s="5"/>
      <c r="B56" s="5"/>
      <c r="C56" s="96" t="s">
        <v>81</v>
      </c>
      <c r="D56" s="97"/>
      <c r="E56" s="98"/>
      <c r="F56" s="99"/>
      <c r="G56" s="100"/>
      <c r="H56" s="101"/>
      <c r="I56" s="101"/>
      <c r="J56" s="101"/>
      <c r="K56" s="117"/>
      <c r="L56" s="102"/>
    </row>
    <row r="57" spans="1:12" ht="16.5" customHeight="1" thickBot="1">
      <c r="A57" s="5"/>
      <c r="B57" s="5"/>
      <c r="C57" s="91"/>
      <c r="D57" s="92"/>
      <c r="E57" s="193" t="s">
        <v>3</v>
      </c>
      <c r="F57" s="193"/>
      <c r="G57" s="193" t="s">
        <v>77</v>
      </c>
      <c r="H57" s="193"/>
      <c r="I57" s="193"/>
      <c r="J57" s="193"/>
      <c r="K57" s="118"/>
      <c r="L57" s="33"/>
    </row>
    <row r="58" spans="1:12" ht="15" customHeight="1">
      <c r="A58" s="81" t="s">
        <v>4</v>
      </c>
      <c r="B58" s="226" t="s">
        <v>256</v>
      </c>
      <c r="C58" s="194" t="s">
        <v>5</v>
      </c>
      <c r="D58" s="194" t="s">
        <v>6</v>
      </c>
      <c r="E58" s="190" t="s">
        <v>7</v>
      </c>
      <c r="F58" s="190" t="s">
        <v>8</v>
      </c>
      <c r="G58" s="190" t="s">
        <v>87</v>
      </c>
      <c r="H58" s="190" t="s">
        <v>9</v>
      </c>
      <c r="I58" s="190" t="s">
        <v>8</v>
      </c>
      <c r="J58" s="190" t="s">
        <v>10</v>
      </c>
      <c r="K58" s="191" t="s">
        <v>11</v>
      </c>
      <c r="L58" s="190" t="s">
        <v>12</v>
      </c>
    </row>
    <row r="59" spans="1:12" ht="13.5" thickBot="1">
      <c r="A59" s="82" t="s">
        <v>13</v>
      </c>
      <c r="B59" s="227"/>
      <c r="C59" s="194"/>
      <c r="D59" s="194"/>
      <c r="E59" s="190"/>
      <c r="F59" s="190"/>
      <c r="G59" s="190"/>
      <c r="H59" s="190"/>
      <c r="I59" s="190"/>
      <c r="J59" s="190"/>
      <c r="K59" s="191"/>
      <c r="L59" s="190"/>
    </row>
    <row r="60" spans="1:12" ht="10.5" customHeight="1">
      <c r="A60" s="83"/>
      <c r="B60" s="186"/>
      <c r="C60" s="93"/>
      <c r="D60" s="93"/>
      <c r="E60" s="94">
        <v>7302</v>
      </c>
      <c r="F60" s="94"/>
      <c r="G60" s="94"/>
      <c r="H60" s="94"/>
      <c r="I60" s="94"/>
      <c r="J60" s="94"/>
      <c r="K60" s="119"/>
      <c r="L60" s="94"/>
    </row>
    <row r="61" spans="1:13" ht="30.75" customHeight="1">
      <c r="A61" s="30">
        <v>602</v>
      </c>
      <c r="B61" s="30" t="s">
        <v>257</v>
      </c>
      <c r="C61" s="37" t="s">
        <v>70</v>
      </c>
      <c r="D61" s="36" t="s">
        <v>15</v>
      </c>
      <c r="E61" s="145">
        <v>3068</v>
      </c>
      <c r="F61" s="145"/>
      <c r="G61" s="145"/>
      <c r="H61" s="147"/>
      <c r="I61" s="147"/>
      <c r="J61" s="147"/>
      <c r="K61" s="146">
        <f aca="true" t="shared" si="3" ref="K61:K75">SUM(E61:F61)-SUM(G61:J61)</f>
        <v>3068</v>
      </c>
      <c r="L61" s="75"/>
      <c r="M61">
        <v>1</v>
      </c>
    </row>
    <row r="62" spans="1:13" ht="30.75" customHeight="1">
      <c r="A62" s="30">
        <v>602</v>
      </c>
      <c r="B62" s="30" t="s">
        <v>259</v>
      </c>
      <c r="C62" s="36" t="s">
        <v>41</v>
      </c>
      <c r="D62" s="36" t="s">
        <v>15</v>
      </c>
      <c r="E62" s="145">
        <v>3326</v>
      </c>
      <c r="F62" s="146"/>
      <c r="G62" s="147"/>
      <c r="H62" s="146"/>
      <c r="I62" s="146"/>
      <c r="J62" s="148"/>
      <c r="K62" s="146">
        <f t="shared" si="3"/>
        <v>3326</v>
      </c>
      <c r="L62" s="75"/>
      <c r="M62">
        <v>1</v>
      </c>
    </row>
    <row r="63" spans="1:13" ht="30.75" customHeight="1">
      <c r="A63" s="30">
        <v>602</v>
      </c>
      <c r="B63" s="30" t="s">
        <v>280</v>
      </c>
      <c r="C63" s="36" t="s">
        <v>54</v>
      </c>
      <c r="D63" s="37" t="s">
        <v>28</v>
      </c>
      <c r="E63" s="145">
        <v>4854</v>
      </c>
      <c r="F63" s="146"/>
      <c r="G63" s="147"/>
      <c r="H63" s="148">
        <v>250</v>
      </c>
      <c r="I63" s="148"/>
      <c r="J63" s="148"/>
      <c r="K63" s="146">
        <f>SUM(E63:F63)-SUM(G63:J63)</f>
        <v>4604</v>
      </c>
      <c r="L63" s="75"/>
      <c r="M63">
        <v>1</v>
      </c>
    </row>
    <row r="64" spans="1:13" ht="30.75" customHeight="1">
      <c r="A64" s="30">
        <v>602</v>
      </c>
      <c r="B64" s="30" t="s">
        <v>260</v>
      </c>
      <c r="C64" s="36" t="s">
        <v>42</v>
      </c>
      <c r="D64" s="36" t="s">
        <v>15</v>
      </c>
      <c r="E64" s="145">
        <v>3068</v>
      </c>
      <c r="F64" s="146"/>
      <c r="G64" s="147"/>
      <c r="H64" s="148"/>
      <c r="I64" s="148"/>
      <c r="J64" s="148"/>
      <c r="K64" s="146">
        <f t="shared" si="3"/>
        <v>3068</v>
      </c>
      <c r="L64" s="75"/>
      <c r="M64">
        <v>1</v>
      </c>
    </row>
    <row r="65" spans="1:13" ht="30.75" customHeight="1">
      <c r="A65" s="30">
        <v>602</v>
      </c>
      <c r="B65" s="30" t="s">
        <v>276</v>
      </c>
      <c r="C65" s="36" t="s">
        <v>43</v>
      </c>
      <c r="D65" s="36" t="s">
        <v>15</v>
      </c>
      <c r="E65" s="145">
        <v>3068</v>
      </c>
      <c r="F65" s="146"/>
      <c r="G65" s="147"/>
      <c r="H65" s="148"/>
      <c r="I65" s="148"/>
      <c r="J65" s="148"/>
      <c r="K65" s="146">
        <f t="shared" si="3"/>
        <v>3068</v>
      </c>
      <c r="L65" s="75"/>
      <c r="M65">
        <v>1</v>
      </c>
    </row>
    <row r="66" spans="1:13" ht="30.75" customHeight="1">
      <c r="A66" s="30">
        <v>602</v>
      </c>
      <c r="B66" s="30" t="s">
        <v>282</v>
      </c>
      <c r="C66" s="157" t="s">
        <v>27</v>
      </c>
      <c r="D66" s="158" t="s">
        <v>28</v>
      </c>
      <c r="E66" s="159">
        <v>5712</v>
      </c>
      <c r="F66" s="146"/>
      <c r="G66" s="147"/>
      <c r="H66" s="148">
        <v>400</v>
      </c>
      <c r="I66" s="148"/>
      <c r="J66" s="148"/>
      <c r="K66" s="146">
        <f t="shared" si="3"/>
        <v>5312</v>
      </c>
      <c r="L66" s="75"/>
      <c r="M66">
        <v>1</v>
      </c>
    </row>
    <row r="67" spans="1:13" ht="30.75" customHeight="1">
      <c r="A67" s="30">
        <v>602</v>
      </c>
      <c r="B67" s="30" t="s">
        <v>306</v>
      </c>
      <c r="C67" s="157" t="s">
        <v>37</v>
      </c>
      <c r="D67" s="157" t="s">
        <v>15</v>
      </c>
      <c r="E67" s="159">
        <v>5037</v>
      </c>
      <c r="F67" s="146"/>
      <c r="G67" s="146"/>
      <c r="H67" s="148"/>
      <c r="I67" s="148"/>
      <c r="J67" s="146"/>
      <c r="K67" s="146">
        <f t="shared" si="3"/>
        <v>5037</v>
      </c>
      <c r="L67" s="95"/>
      <c r="M67">
        <v>1</v>
      </c>
    </row>
    <row r="68" spans="1:13" ht="30.75" customHeight="1">
      <c r="A68" s="30">
        <v>602</v>
      </c>
      <c r="B68" s="30" t="s">
        <v>285</v>
      </c>
      <c r="C68" s="36" t="s">
        <v>35</v>
      </c>
      <c r="D68" s="35" t="s">
        <v>15</v>
      </c>
      <c r="E68" s="145">
        <v>3068</v>
      </c>
      <c r="F68" s="146"/>
      <c r="G68" s="146"/>
      <c r="H68" s="148"/>
      <c r="I68" s="148"/>
      <c r="J68" s="146"/>
      <c r="K68" s="146">
        <f t="shared" si="3"/>
        <v>3068</v>
      </c>
      <c r="L68" s="95"/>
      <c r="M68">
        <v>1</v>
      </c>
    </row>
    <row r="69" spans="1:13" ht="30.75" customHeight="1">
      <c r="A69" s="30">
        <v>602</v>
      </c>
      <c r="B69" s="30" t="s">
        <v>290</v>
      </c>
      <c r="C69" s="51" t="s">
        <v>60</v>
      </c>
      <c r="D69" s="36" t="s">
        <v>15</v>
      </c>
      <c r="E69" s="145">
        <v>5712</v>
      </c>
      <c r="F69" s="146"/>
      <c r="G69" s="147"/>
      <c r="H69" s="148"/>
      <c r="I69" s="148"/>
      <c r="J69" s="148"/>
      <c r="K69" s="146">
        <f t="shared" si="3"/>
        <v>5712</v>
      </c>
      <c r="L69" s="75"/>
      <c r="M69">
        <v>1</v>
      </c>
    </row>
    <row r="70" spans="1:13" ht="30.75" customHeight="1">
      <c r="A70" s="30">
        <v>602</v>
      </c>
      <c r="B70" s="30" t="s">
        <v>293</v>
      </c>
      <c r="C70" s="36" t="s">
        <v>44</v>
      </c>
      <c r="D70" s="36" t="s">
        <v>28</v>
      </c>
      <c r="E70" s="145">
        <v>3326</v>
      </c>
      <c r="F70" s="146"/>
      <c r="G70" s="148"/>
      <c r="H70" s="148"/>
      <c r="I70" s="148"/>
      <c r="J70" s="148"/>
      <c r="K70" s="149">
        <f t="shared" si="3"/>
        <v>3326</v>
      </c>
      <c r="L70" s="86"/>
      <c r="M70">
        <v>1</v>
      </c>
    </row>
    <row r="71" spans="1:13" ht="30.75" customHeight="1">
      <c r="A71" s="30">
        <v>602</v>
      </c>
      <c r="B71" s="30" t="s">
        <v>314</v>
      </c>
      <c r="C71" s="157" t="s">
        <v>40</v>
      </c>
      <c r="D71" s="157" t="s">
        <v>15</v>
      </c>
      <c r="E71" s="145">
        <v>5037</v>
      </c>
      <c r="F71" s="147"/>
      <c r="G71" s="145"/>
      <c r="H71" s="147"/>
      <c r="I71" s="147"/>
      <c r="J71" s="147"/>
      <c r="K71" s="149">
        <f t="shared" si="3"/>
        <v>5037</v>
      </c>
      <c r="L71" s="77"/>
      <c r="M71">
        <v>1</v>
      </c>
    </row>
    <row r="72" spans="1:13" ht="30.75" customHeight="1">
      <c r="A72" s="30">
        <v>602</v>
      </c>
      <c r="B72" s="30" t="s">
        <v>295</v>
      </c>
      <c r="C72" s="36" t="s">
        <v>36</v>
      </c>
      <c r="D72" s="35" t="s">
        <v>15</v>
      </c>
      <c r="E72" s="145">
        <v>3068</v>
      </c>
      <c r="F72" s="147"/>
      <c r="G72" s="145"/>
      <c r="H72" s="151"/>
      <c r="I72" s="146"/>
      <c r="J72" s="147"/>
      <c r="K72" s="149">
        <f t="shared" si="3"/>
        <v>3068</v>
      </c>
      <c r="L72" s="77"/>
      <c r="M72">
        <v>1</v>
      </c>
    </row>
    <row r="73" spans="1:13" ht="30.75" customHeight="1">
      <c r="A73" s="30">
        <v>602</v>
      </c>
      <c r="B73" s="30" t="s">
        <v>303</v>
      </c>
      <c r="C73" s="157" t="s">
        <v>38</v>
      </c>
      <c r="D73" s="157" t="s">
        <v>15</v>
      </c>
      <c r="E73" s="159">
        <v>5037</v>
      </c>
      <c r="F73" s="147"/>
      <c r="G73" s="145"/>
      <c r="H73" s="146"/>
      <c r="I73" s="147"/>
      <c r="J73" s="147"/>
      <c r="K73" s="149">
        <f t="shared" si="3"/>
        <v>5037</v>
      </c>
      <c r="L73" s="77"/>
      <c r="M73">
        <v>1</v>
      </c>
    </row>
    <row r="74" spans="1:13" ht="30.75" customHeight="1">
      <c r="A74" s="46">
        <v>602</v>
      </c>
      <c r="B74" s="46" t="s">
        <v>319</v>
      </c>
      <c r="C74" s="157" t="s">
        <v>39</v>
      </c>
      <c r="D74" s="157" t="s">
        <v>15</v>
      </c>
      <c r="E74" s="159">
        <v>5037</v>
      </c>
      <c r="F74" s="147"/>
      <c r="G74" s="145"/>
      <c r="H74" s="146"/>
      <c r="I74" s="151"/>
      <c r="J74" s="147"/>
      <c r="K74" s="149">
        <f t="shared" si="3"/>
        <v>5037</v>
      </c>
      <c r="L74" s="77"/>
      <c r="M74">
        <v>1</v>
      </c>
    </row>
    <row r="75" spans="1:13" ht="30.75" customHeight="1">
      <c r="A75" s="30">
        <v>602</v>
      </c>
      <c r="B75" s="30" t="s">
        <v>298</v>
      </c>
      <c r="C75" s="157" t="s">
        <v>69</v>
      </c>
      <c r="D75" s="157" t="s">
        <v>15</v>
      </c>
      <c r="E75" s="159">
        <v>3685</v>
      </c>
      <c r="F75" s="152"/>
      <c r="G75" s="152"/>
      <c r="H75" s="151"/>
      <c r="I75" s="151"/>
      <c r="J75" s="151"/>
      <c r="K75" s="151">
        <f t="shared" si="3"/>
        <v>3685</v>
      </c>
      <c r="L75" s="77"/>
      <c r="M75">
        <v>1</v>
      </c>
    </row>
    <row r="76" spans="1:13" ht="30.75" customHeight="1">
      <c r="A76" s="30">
        <v>602</v>
      </c>
      <c r="B76" s="30" t="s">
        <v>292</v>
      </c>
      <c r="C76" s="45" t="s">
        <v>75</v>
      </c>
      <c r="D76" s="36" t="s">
        <v>28</v>
      </c>
      <c r="E76" s="145">
        <v>3068</v>
      </c>
      <c r="F76" s="146"/>
      <c r="G76" s="147"/>
      <c r="H76" s="148"/>
      <c r="I76" s="148"/>
      <c r="J76" s="148"/>
      <c r="K76" s="146">
        <f>SUM(E76:F76)-SUM(G76:J76)</f>
        <v>3068</v>
      </c>
      <c r="L76" s="75"/>
      <c r="M76">
        <v>1</v>
      </c>
    </row>
    <row r="77" spans="1:13" ht="12" customHeight="1" thickBot="1">
      <c r="A77" s="19"/>
      <c r="B77" s="19"/>
      <c r="C77" s="19"/>
      <c r="D77" s="56" t="s">
        <v>32</v>
      </c>
      <c r="E77" s="57">
        <f>SUM(E61:E76)</f>
        <v>65171</v>
      </c>
      <c r="F77" s="57">
        <f aca="true" t="shared" si="4" ref="F77:K77">SUM(F61:F76)</f>
        <v>0</v>
      </c>
      <c r="G77" s="57">
        <f t="shared" si="4"/>
        <v>0</v>
      </c>
      <c r="H77" s="57">
        <f t="shared" si="4"/>
        <v>650</v>
      </c>
      <c r="I77" s="57">
        <f t="shared" si="4"/>
        <v>0</v>
      </c>
      <c r="J77" s="57">
        <f t="shared" si="4"/>
        <v>0</v>
      </c>
      <c r="K77" s="120">
        <f t="shared" si="4"/>
        <v>64521</v>
      </c>
      <c r="L77" s="19"/>
      <c r="M77" s="136">
        <f>SUM(M61:M76)</f>
        <v>16</v>
      </c>
    </row>
    <row r="78" spans="1:13" ht="45.75" customHeight="1">
      <c r="A78" s="19"/>
      <c r="B78" s="19"/>
      <c r="C78" s="19"/>
      <c r="D78" s="16"/>
      <c r="E78" s="76"/>
      <c r="F78" s="76"/>
      <c r="G78" s="76"/>
      <c r="H78" s="76"/>
      <c r="I78" s="76"/>
      <c r="J78" s="76"/>
      <c r="K78" s="121"/>
      <c r="L78" s="19"/>
      <c r="M78" s="76"/>
    </row>
    <row r="79" spans="1:13" ht="12" customHeight="1">
      <c r="A79" s="19"/>
      <c r="B79" s="19"/>
      <c r="C79" s="19"/>
      <c r="D79" s="16"/>
      <c r="E79" s="76"/>
      <c r="F79" s="76"/>
      <c r="G79" s="76"/>
      <c r="H79" s="76"/>
      <c r="I79" s="76"/>
      <c r="J79" s="76"/>
      <c r="K79" s="121"/>
      <c r="L79" s="19"/>
      <c r="M79" s="76"/>
    </row>
    <row r="80" spans="1:13" ht="12" customHeight="1">
      <c r="A80" s="19"/>
      <c r="B80" s="19"/>
      <c r="C80" s="19"/>
      <c r="D80" s="16"/>
      <c r="E80" s="76"/>
      <c r="F80" s="76"/>
      <c r="G80" s="76"/>
      <c r="H80" s="76"/>
      <c r="I80" s="76"/>
      <c r="J80" s="76"/>
      <c r="K80" s="121"/>
      <c r="L80" s="19"/>
      <c r="M80" s="76"/>
    </row>
    <row r="81" spans="1:12" ht="13.5" thickBot="1">
      <c r="A81" s="3"/>
      <c r="B81" s="3"/>
      <c r="C81" s="3"/>
      <c r="D81" s="211" t="s">
        <v>0</v>
      </c>
      <c r="E81" s="211"/>
      <c r="F81" s="211"/>
      <c r="G81" s="211"/>
      <c r="H81" s="211"/>
      <c r="I81" s="3"/>
      <c r="J81" s="3"/>
      <c r="K81" s="111"/>
      <c r="L81" s="3"/>
    </row>
    <row r="82" spans="1:12" ht="13.5" thickBot="1">
      <c r="A82" s="3"/>
      <c r="B82" s="3"/>
      <c r="C82" s="3"/>
      <c r="D82" s="212" t="s">
        <v>1</v>
      </c>
      <c r="E82" s="212"/>
      <c r="F82" s="212"/>
      <c r="G82" s="212"/>
      <c r="H82" s="212"/>
      <c r="I82" s="3"/>
      <c r="J82" s="3"/>
      <c r="K82" s="111"/>
      <c r="L82" s="4" t="s">
        <v>67</v>
      </c>
    </row>
    <row r="83" spans="1:12" ht="12.75">
      <c r="A83" s="3"/>
      <c r="B83" s="3"/>
      <c r="C83" s="3"/>
      <c r="D83" s="213" t="s">
        <v>320</v>
      </c>
      <c r="E83" s="213"/>
      <c r="F83" s="213"/>
      <c r="G83" s="213"/>
      <c r="H83" s="213"/>
      <c r="I83" s="3"/>
      <c r="J83" s="3"/>
      <c r="K83" s="111"/>
      <c r="L83" s="3"/>
    </row>
    <row r="84" spans="1:12" ht="12.75">
      <c r="A84" s="5"/>
      <c r="B84" s="5"/>
      <c r="C84" s="6" t="s">
        <v>81</v>
      </c>
      <c r="D84" s="7"/>
      <c r="E84" s="8"/>
      <c r="F84" s="9"/>
      <c r="G84" s="10"/>
      <c r="H84" s="11"/>
      <c r="I84" s="11"/>
      <c r="J84" s="11"/>
      <c r="K84" s="112"/>
      <c r="L84" s="12"/>
    </row>
    <row r="85" ht="13.5" thickBot="1"/>
    <row r="86" spans="1:12" ht="13.5" thickBot="1">
      <c r="A86" s="5"/>
      <c r="B86" s="5"/>
      <c r="C86" s="6"/>
      <c r="D86" s="7"/>
      <c r="E86" s="224" t="s">
        <v>3</v>
      </c>
      <c r="F86" s="224"/>
      <c r="G86" s="225" t="s">
        <v>77</v>
      </c>
      <c r="H86" s="225"/>
      <c r="I86" s="225"/>
      <c r="J86" s="225"/>
      <c r="K86" s="112"/>
      <c r="L86" s="12"/>
    </row>
    <row r="87" spans="1:12" ht="13.5" thickBot="1">
      <c r="A87" s="54" t="s">
        <v>4</v>
      </c>
      <c r="B87" s="226" t="s">
        <v>256</v>
      </c>
      <c r="C87" s="201" t="s">
        <v>5</v>
      </c>
      <c r="D87" s="203" t="s">
        <v>6</v>
      </c>
      <c r="E87" s="195" t="s">
        <v>7</v>
      </c>
      <c r="F87" s="205" t="s">
        <v>8</v>
      </c>
      <c r="G87" s="195" t="s">
        <v>87</v>
      </c>
      <c r="H87" s="205" t="s">
        <v>9</v>
      </c>
      <c r="I87" s="195" t="s">
        <v>8</v>
      </c>
      <c r="J87" s="218" t="s">
        <v>10</v>
      </c>
      <c r="K87" s="220" t="s">
        <v>11</v>
      </c>
      <c r="L87" s="222" t="s">
        <v>12</v>
      </c>
    </row>
    <row r="88" spans="1:12" ht="13.5" thickBot="1">
      <c r="A88" s="55" t="s">
        <v>13</v>
      </c>
      <c r="B88" s="227"/>
      <c r="C88" s="207"/>
      <c r="D88" s="208"/>
      <c r="E88" s="209"/>
      <c r="F88" s="210"/>
      <c r="G88" s="209"/>
      <c r="H88" s="210"/>
      <c r="I88" s="209"/>
      <c r="J88" s="219"/>
      <c r="K88" s="221"/>
      <c r="L88" s="223"/>
    </row>
    <row r="89" spans="1:12" ht="12.75">
      <c r="A89" s="63"/>
      <c r="B89" s="187"/>
      <c r="C89" s="52"/>
      <c r="D89" s="52"/>
      <c r="E89" s="53">
        <v>7302</v>
      </c>
      <c r="F89" s="53"/>
      <c r="G89" s="53"/>
      <c r="H89" s="53"/>
      <c r="I89" s="53"/>
      <c r="J89" s="53"/>
      <c r="K89" s="123"/>
      <c r="L89" s="59"/>
    </row>
    <row r="90" spans="1:13" ht="33.75" customHeight="1">
      <c r="A90" s="60">
        <v>102</v>
      </c>
      <c r="B90" s="188" t="s">
        <v>316</v>
      </c>
      <c r="C90" s="45" t="s">
        <v>45</v>
      </c>
      <c r="D90" s="45" t="s">
        <v>24</v>
      </c>
      <c r="E90" s="145">
        <v>1534</v>
      </c>
      <c r="F90" s="145"/>
      <c r="G90" s="145"/>
      <c r="H90" s="147"/>
      <c r="I90" s="147"/>
      <c r="J90" s="147"/>
      <c r="K90" s="146">
        <f aca="true" t="shared" si="5" ref="K90:K103">SUM(E90:F90)-SUM(G90:J90)</f>
        <v>1534</v>
      </c>
      <c r="L90" s="61"/>
      <c r="M90">
        <v>1</v>
      </c>
    </row>
    <row r="91" spans="1:13" ht="33.75" customHeight="1">
      <c r="A91" s="60">
        <v>102</v>
      </c>
      <c r="B91" s="188" t="s">
        <v>301</v>
      </c>
      <c r="C91" s="37" t="s">
        <v>30</v>
      </c>
      <c r="D91" s="45" t="s">
        <v>24</v>
      </c>
      <c r="E91" s="145">
        <v>1534</v>
      </c>
      <c r="F91" s="146"/>
      <c r="G91" s="147"/>
      <c r="H91" s="148"/>
      <c r="I91" s="148"/>
      <c r="J91" s="148"/>
      <c r="K91" s="146">
        <f t="shared" si="5"/>
        <v>1534</v>
      </c>
      <c r="L91" s="61"/>
      <c r="M91">
        <v>1</v>
      </c>
    </row>
    <row r="92" spans="1:13" ht="33.75" customHeight="1">
      <c r="A92" s="30">
        <v>102</v>
      </c>
      <c r="B92" s="30" t="s">
        <v>312</v>
      </c>
      <c r="C92" s="45" t="s">
        <v>55</v>
      </c>
      <c r="D92" s="45" t="s">
        <v>24</v>
      </c>
      <c r="E92" s="153">
        <v>1470</v>
      </c>
      <c r="F92" s="146"/>
      <c r="G92" s="146"/>
      <c r="H92" s="146"/>
      <c r="I92" s="146"/>
      <c r="J92" s="148"/>
      <c r="K92" s="149">
        <f>SUM(E92:F92)-SUM(G92:J92)</f>
        <v>1470</v>
      </c>
      <c r="L92" s="70"/>
      <c r="M92">
        <v>1</v>
      </c>
    </row>
    <row r="93" spans="1:13" ht="33.75" customHeight="1">
      <c r="A93" s="30">
        <v>102</v>
      </c>
      <c r="B93" s="30" t="s">
        <v>302</v>
      </c>
      <c r="C93" s="37" t="s">
        <v>26</v>
      </c>
      <c r="D93" s="45" t="s">
        <v>24</v>
      </c>
      <c r="E93" s="145">
        <v>1150</v>
      </c>
      <c r="F93" s="146"/>
      <c r="G93" s="146"/>
      <c r="H93" s="148"/>
      <c r="I93" s="146"/>
      <c r="J93" s="148"/>
      <c r="K93" s="149">
        <f>SUM(E93:F93)-SUM(G93:J93)</f>
        <v>1150</v>
      </c>
      <c r="L93" s="47"/>
      <c r="M93">
        <v>1</v>
      </c>
    </row>
    <row r="94" spans="1:13" ht="33.75" customHeight="1">
      <c r="A94" s="30">
        <v>102</v>
      </c>
      <c r="B94" s="30" t="s">
        <v>287</v>
      </c>
      <c r="C94" s="158" t="s">
        <v>57</v>
      </c>
      <c r="D94" s="158" t="s">
        <v>24</v>
      </c>
      <c r="E94" s="159">
        <v>1704</v>
      </c>
      <c r="F94" s="146"/>
      <c r="G94" s="146"/>
      <c r="H94" s="148"/>
      <c r="I94" s="146"/>
      <c r="J94" s="148"/>
      <c r="K94" s="149">
        <f>SUM(E94:F94)-SUM(G94:J94)</f>
        <v>1704</v>
      </c>
      <c r="L94" s="47"/>
      <c r="M94">
        <v>1</v>
      </c>
    </row>
    <row r="95" spans="1:13" ht="33.75" customHeight="1">
      <c r="A95" s="30">
        <v>102</v>
      </c>
      <c r="B95" s="30" t="s">
        <v>317</v>
      </c>
      <c r="C95" s="35" t="s">
        <v>23</v>
      </c>
      <c r="D95" s="45" t="s">
        <v>24</v>
      </c>
      <c r="E95" s="145">
        <v>924</v>
      </c>
      <c r="F95" s="146"/>
      <c r="G95" s="147"/>
      <c r="H95" s="148"/>
      <c r="I95" s="148"/>
      <c r="J95" s="148"/>
      <c r="K95" s="146">
        <f>SUM(E95:F95)-SUM(G95:J95)</f>
        <v>924</v>
      </c>
      <c r="L95" s="48"/>
      <c r="M95">
        <v>1</v>
      </c>
    </row>
    <row r="96" spans="1:13" ht="33.75" customHeight="1">
      <c r="A96" s="60">
        <v>102</v>
      </c>
      <c r="B96" s="188" t="s">
        <v>262</v>
      </c>
      <c r="C96" s="45" t="s">
        <v>71</v>
      </c>
      <c r="D96" s="36" t="s">
        <v>15</v>
      </c>
      <c r="E96" s="145">
        <v>12634</v>
      </c>
      <c r="F96" s="146"/>
      <c r="G96" s="147"/>
      <c r="H96" s="146"/>
      <c r="I96" s="148"/>
      <c r="J96" s="148"/>
      <c r="K96" s="146">
        <f t="shared" si="5"/>
        <v>12634</v>
      </c>
      <c r="L96" s="61"/>
      <c r="M96">
        <v>1</v>
      </c>
    </row>
    <row r="97" spans="1:13" ht="33.75" customHeight="1">
      <c r="A97" s="60">
        <v>102</v>
      </c>
      <c r="B97" s="188" t="s">
        <v>264</v>
      </c>
      <c r="C97" s="45" t="s">
        <v>72</v>
      </c>
      <c r="D97" s="36" t="s">
        <v>28</v>
      </c>
      <c r="E97" s="145">
        <v>2637</v>
      </c>
      <c r="F97" s="146"/>
      <c r="G97" s="147"/>
      <c r="H97" s="148"/>
      <c r="I97" s="148"/>
      <c r="J97" s="148"/>
      <c r="K97" s="146">
        <f t="shared" si="5"/>
        <v>2637</v>
      </c>
      <c r="L97" s="64"/>
      <c r="M97">
        <v>1</v>
      </c>
    </row>
    <row r="98" spans="1:13" ht="33.75" customHeight="1">
      <c r="A98" s="60">
        <v>102</v>
      </c>
      <c r="B98" s="188" t="s">
        <v>263</v>
      </c>
      <c r="C98" s="45" t="s">
        <v>73</v>
      </c>
      <c r="D98" s="36" t="s">
        <v>28</v>
      </c>
      <c r="E98" s="145">
        <v>1861</v>
      </c>
      <c r="F98" s="146"/>
      <c r="G98" s="147"/>
      <c r="H98" s="146">
        <v>600</v>
      </c>
      <c r="I98" s="148"/>
      <c r="J98" s="148"/>
      <c r="K98" s="146">
        <f t="shared" si="5"/>
        <v>1261</v>
      </c>
      <c r="L98" s="65"/>
      <c r="M98">
        <v>1</v>
      </c>
    </row>
    <row r="99" spans="1:13" ht="33.75" customHeight="1">
      <c r="A99" s="60">
        <v>102</v>
      </c>
      <c r="B99" s="188" t="s">
        <v>270</v>
      </c>
      <c r="C99" s="45" t="s">
        <v>74</v>
      </c>
      <c r="D99" s="36" t="s">
        <v>28</v>
      </c>
      <c r="E99" s="145">
        <v>6290</v>
      </c>
      <c r="F99" s="146"/>
      <c r="G99" s="147"/>
      <c r="H99" s="146"/>
      <c r="I99" s="148"/>
      <c r="J99" s="148"/>
      <c r="K99" s="146">
        <f t="shared" si="5"/>
        <v>6290</v>
      </c>
      <c r="L99" s="65"/>
      <c r="M99">
        <v>1</v>
      </c>
    </row>
    <row r="100" spans="1:13" ht="33.75" customHeight="1">
      <c r="A100" s="73">
        <v>102</v>
      </c>
      <c r="B100" s="189" t="s">
        <v>268</v>
      </c>
      <c r="C100" s="45" t="s">
        <v>76</v>
      </c>
      <c r="D100" s="36" t="s">
        <v>28</v>
      </c>
      <c r="E100" s="145">
        <v>4501</v>
      </c>
      <c r="F100" s="146"/>
      <c r="G100" s="147"/>
      <c r="H100" s="146"/>
      <c r="I100" s="148"/>
      <c r="J100" s="148"/>
      <c r="K100" s="146">
        <f t="shared" si="5"/>
        <v>4501</v>
      </c>
      <c r="L100" s="74"/>
      <c r="M100">
        <v>1</v>
      </c>
    </row>
    <row r="101" spans="1:13" ht="33.75" customHeight="1">
      <c r="A101" s="30">
        <v>102</v>
      </c>
      <c r="B101" s="30" t="s">
        <v>273</v>
      </c>
      <c r="C101" s="45" t="s">
        <v>78</v>
      </c>
      <c r="D101" s="36" t="s">
        <v>28</v>
      </c>
      <c r="E101" s="145">
        <v>2480</v>
      </c>
      <c r="F101" s="146"/>
      <c r="G101" s="147"/>
      <c r="H101" s="146">
        <v>500</v>
      </c>
      <c r="I101" s="148"/>
      <c r="J101" s="148"/>
      <c r="K101" s="146">
        <f t="shared" si="5"/>
        <v>1980</v>
      </c>
      <c r="L101" s="75"/>
      <c r="M101">
        <v>1</v>
      </c>
    </row>
    <row r="102" spans="1:13" ht="33.75" customHeight="1">
      <c r="A102" s="30">
        <v>102</v>
      </c>
      <c r="B102" s="30" t="s">
        <v>294</v>
      </c>
      <c r="C102" s="45" t="s">
        <v>79</v>
      </c>
      <c r="D102" s="36" t="s">
        <v>28</v>
      </c>
      <c r="E102" s="145">
        <v>2382</v>
      </c>
      <c r="F102" s="146"/>
      <c r="G102" s="147"/>
      <c r="H102" s="146">
        <v>600</v>
      </c>
      <c r="I102" s="148"/>
      <c r="J102" s="148"/>
      <c r="K102" s="146">
        <f t="shared" si="5"/>
        <v>1782</v>
      </c>
      <c r="L102" s="75"/>
      <c r="M102">
        <v>1</v>
      </c>
    </row>
    <row r="103" spans="1:13" ht="33.75" customHeight="1">
      <c r="A103" s="30">
        <v>102</v>
      </c>
      <c r="B103" s="30" t="s">
        <v>269</v>
      </c>
      <c r="C103" s="45" t="s">
        <v>80</v>
      </c>
      <c r="D103" s="36" t="s">
        <v>28</v>
      </c>
      <c r="E103" s="145">
        <v>991</v>
      </c>
      <c r="F103" s="146"/>
      <c r="G103" s="147"/>
      <c r="H103" s="148"/>
      <c r="I103" s="148"/>
      <c r="J103" s="148"/>
      <c r="K103" s="146">
        <f t="shared" si="5"/>
        <v>991</v>
      </c>
      <c r="L103" s="75"/>
      <c r="M103">
        <v>1</v>
      </c>
    </row>
    <row r="104" spans="4:11" ht="13.5" thickBot="1">
      <c r="D104" s="56" t="s">
        <v>32</v>
      </c>
      <c r="E104" s="57">
        <f>SUM(E90:E103)</f>
        <v>42092</v>
      </c>
      <c r="F104" s="57">
        <f>SUM(F90:F100)</f>
        <v>0</v>
      </c>
      <c r="G104" s="57">
        <f>SUM(G90:G100)</f>
        <v>0</v>
      </c>
      <c r="H104" s="57">
        <f>SUM(H90:H103)</f>
        <v>1700</v>
      </c>
      <c r="I104" s="57">
        <f>SUM(I90:I103)</f>
        <v>0</v>
      </c>
      <c r="J104" s="57">
        <f>SUM(J90:J100)</f>
        <v>0</v>
      </c>
      <c r="K104" s="120">
        <f>SUM(K90:K103)</f>
        <v>40392</v>
      </c>
    </row>
    <row r="105" ht="21.75" customHeight="1">
      <c r="M105" s="135">
        <f>SUM(M90:M104)</f>
        <v>14</v>
      </c>
    </row>
    <row r="106" ht="21" customHeight="1">
      <c r="M106" s="38"/>
    </row>
    <row r="107" ht="12.75">
      <c r="M107" s="34"/>
    </row>
    <row r="108" spans="1:13" ht="13.5" thickBot="1">
      <c r="A108" s="3"/>
      <c r="B108" s="3"/>
      <c r="C108" s="3"/>
      <c r="D108" s="211" t="s">
        <v>0</v>
      </c>
      <c r="E108" s="211"/>
      <c r="F108" s="211"/>
      <c r="G108" s="211"/>
      <c r="H108" s="211"/>
      <c r="I108" s="3"/>
      <c r="J108" s="3"/>
      <c r="K108" s="111"/>
      <c r="L108" s="3"/>
      <c r="M108" s="34"/>
    </row>
    <row r="109" spans="1:13" ht="13.5" thickBot="1">
      <c r="A109" s="3"/>
      <c r="B109" s="3"/>
      <c r="C109" s="3"/>
      <c r="D109" s="212" t="s">
        <v>1</v>
      </c>
      <c r="E109" s="212"/>
      <c r="F109" s="212"/>
      <c r="G109" s="212"/>
      <c r="H109" s="212"/>
      <c r="I109" s="3"/>
      <c r="J109" s="3"/>
      <c r="K109" s="111"/>
      <c r="L109" s="4" t="s">
        <v>89</v>
      </c>
      <c r="M109" s="34"/>
    </row>
    <row r="110" spans="1:13" ht="12.75">
      <c r="A110" s="3"/>
      <c r="B110" s="3"/>
      <c r="C110" s="3"/>
      <c r="D110" s="213" t="s">
        <v>320</v>
      </c>
      <c r="E110" s="213"/>
      <c r="F110" s="213"/>
      <c r="G110" s="213"/>
      <c r="H110" s="213"/>
      <c r="I110" s="3"/>
      <c r="J110" s="3"/>
      <c r="K110" s="111"/>
      <c r="L110" s="3"/>
      <c r="M110" s="34"/>
    </row>
    <row r="111" spans="1:13" ht="12.75">
      <c r="A111" s="5"/>
      <c r="B111" s="5"/>
      <c r="C111" s="6" t="s">
        <v>81</v>
      </c>
      <c r="D111" s="7"/>
      <c r="E111" s="8"/>
      <c r="F111" s="9"/>
      <c r="G111" s="10"/>
      <c r="H111" s="11"/>
      <c r="I111" s="11"/>
      <c r="J111" s="11"/>
      <c r="K111" s="112"/>
      <c r="L111" s="12"/>
      <c r="M111" s="34"/>
    </row>
    <row r="112" ht="13.5" thickBot="1">
      <c r="M112" s="34"/>
    </row>
    <row r="113" spans="1:13" ht="13.5" thickBot="1">
      <c r="A113" s="5"/>
      <c r="B113" s="5"/>
      <c r="C113" s="6"/>
      <c r="D113" s="7"/>
      <c r="E113" s="224" t="s">
        <v>3</v>
      </c>
      <c r="F113" s="224"/>
      <c r="G113" s="225" t="s">
        <v>77</v>
      </c>
      <c r="H113" s="225"/>
      <c r="I113" s="225"/>
      <c r="J113" s="225"/>
      <c r="K113" s="112"/>
      <c r="L113" s="12"/>
      <c r="M113" s="34"/>
    </row>
    <row r="114" spans="1:13" ht="13.5" thickBot="1">
      <c r="A114" s="54" t="s">
        <v>4</v>
      </c>
      <c r="B114" s="226" t="s">
        <v>256</v>
      </c>
      <c r="C114" s="201" t="s">
        <v>5</v>
      </c>
      <c r="D114" s="203" t="s">
        <v>6</v>
      </c>
      <c r="E114" s="195" t="s">
        <v>7</v>
      </c>
      <c r="F114" s="205" t="s">
        <v>8</v>
      </c>
      <c r="G114" s="195" t="s">
        <v>87</v>
      </c>
      <c r="H114" s="205" t="s">
        <v>9</v>
      </c>
      <c r="I114" s="195" t="s">
        <v>8</v>
      </c>
      <c r="J114" s="218" t="s">
        <v>10</v>
      </c>
      <c r="K114" s="220" t="s">
        <v>11</v>
      </c>
      <c r="L114" s="222" t="s">
        <v>12</v>
      </c>
      <c r="M114" s="34"/>
    </row>
    <row r="115" spans="1:13" ht="13.5" thickBot="1">
      <c r="A115" s="55" t="s">
        <v>13</v>
      </c>
      <c r="B115" s="227"/>
      <c r="C115" s="207"/>
      <c r="D115" s="208"/>
      <c r="E115" s="209"/>
      <c r="F115" s="210"/>
      <c r="G115" s="209"/>
      <c r="H115" s="210"/>
      <c r="I115" s="209"/>
      <c r="J115" s="219"/>
      <c r="K115" s="221"/>
      <c r="L115" s="223"/>
      <c r="M115" s="34"/>
    </row>
    <row r="116" spans="1:13" ht="12.75">
      <c r="A116" s="63"/>
      <c r="B116" s="187"/>
      <c r="C116" s="52"/>
      <c r="D116" s="52"/>
      <c r="E116" s="53">
        <v>7302</v>
      </c>
      <c r="F116" s="53"/>
      <c r="G116" s="53"/>
      <c r="H116" s="53"/>
      <c r="I116" s="53"/>
      <c r="J116" s="53"/>
      <c r="K116" s="123"/>
      <c r="L116" s="59"/>
      <c r="M116" s="34"/>
    </row>
    <row r="117" spans="1:13" ht="33.75" customHeight="1">
      <c r="A117" s="30">
        <v>102</v>
      </c>
      <c r="B117" s="30" t="s">
        <v>296</v>
      </c>
      <c r="C117" s="158" t="s">
        <v>83</v>
      </c>
      <c r="D117" s="157" t="s">
        <v>48</v>
      </c>
      <c r="E117" s="159">
        <v>3518</v>
      </c>
      <c r="F117" s="145"/>
      <c r="G117" s="145"/>
      <c r="H117" s="147"/>
      <c r="I117" s="147"/>
      <c r="J117" s="147"/>
      <c r="K117" s="146">
        <f aca="true" t="shared" si="6" ref="K117:K128">SUM(E117:F117)-SUM(G117:J117)</f>
        <v>3518</v>
      </c>
      <c r="L117" s="61"/>
      <c r="M117" s="105">
        <v>1</v>
      </c>
    </row>
    <row r="118" spans="1:13" ht="33.75" customHeight="1">
      <c r="A118" s="30">
        <v>102</v>
      </c>
      <c r="B118" s="30" t="s">
        <v>266</v>
      </c>
      <c r="C118" s="45" t="s">
        <v>84</v>
      </c>
      <c r="D118" s="36" t="s">
        <v>48</v>
      </c>
      <c r="E118" s="145">
        <v>5026</v>
      </c>
      <c r="F118" s="146"/>
      <c r="G118" s="147"/>
      <c r="H118" s="148"/>
      <c r="I118" s="148"/>
      <c r="J118" s="148"/>
      <c r="K118" s="146">
        <f t="shared" si="6"/>
        <v>5026</v>
      </c>
      <c r="L118" s="61"/>
      <c r="M118" s="105">
        <v>1</v>
      </c>
    </row>
    <row r="119" spans="1:13" ht="33.75" customHeight="1">
      <c r="A119" s="30">
        <v>102</v>
      </c>
      <c r="B119" s="30" t="s">
        <v>278</v>
      </c>
      <c r="C119" s="45" t="s">
        <v>85</v>
      </c>
      <c r="D119" s="36" t="s">
        <v>48</v>
      </c>
      <c r="E119" s="145">
        <v>4833</v>
      </c>
      <c r="F119" s="146"/>
      <c r="G119" s="146"/>
      <c r="H119" s="146"/>
      <c r="I119" s="146"/>
      <c r="J119" s="148"/>
      <c r="K119" s="149">
        <f t="shared" si="6"/>
        <v>4833</v>
      </c>
      <c r="L119" s="70"/>
      <c r="M119" s="105">
        <v>1</v>
      </c>
    </row>
    <row r="120" spans="1:13" ht="33.75" customHeight="1">
      <c r="A120" s="30">
        <v>102</v>
      </c>
      <c r="B120" s="30" t="s">
        <v>258</v>
      </c>
      <c r="C120" s="45" t="s">
        <v>86</v>
      </c>
      <c r="D120" s="45" t="s">
        <v>24</v>
      </c>
      <c r="E120" s="145">
        <v>3086</v>
      </c>
      <c r="F120" s="154"/>
      <c r="G120" s="154"/>
      <c r="H120" s="155"/>
      <c r="I120" s="154"/>
      <c r="J120" s="155"/>
      <c r="K120" s="156">
        <f t="shared" si="6"/>
        <v>3086</v>
      </c>
      <c r="L120" s="128"/>
      <c r="M120" s="105">
        <v>1</v>
      </c>
    </row>
    <row r="121" spans="1:13" ht="33.75" customHeight="1">
      <c r="A121" s="30">
        <v>102</v>
      </c>
      <c r="B121" s="30" t="s">
        <v>308</v>
      </c>
      <c r="C121" s="45" t="s">
        <v>92</v>
      </c>
      <c r="D121" s="45" t="s">
        <v>24</v>
      </c>
      <c r="E121" s="145">
        <v>2231</v>
      </c>
      <c r="F121" s="146"/>
      <c r="G121" s="146"/>
      <c r="H121" s="148"/>
      <c r="I121" s="146"/>
      <c r="J121" s="148"/>
      <c r="K121" s="149">
        <f t="shared" si="6"/>
        <v>2231</v>
      </c>
      <c r="L121" s="87"/>
      <c r="M121" s="129">
        <v>1</v>
      </c>
    </row>
    <row r="122" spans="1:13" ht="33.75" customHeight="1">
      <c r="A122" s="30">
        <v>102</v>
      </c>
      <c r="B122" s="30" t="s">
        <v>318</v>
      </c>
      <c r="C122" s="45" t="s">
        <v>91</v>
      </c>
      <c r="D122" s="45" t="s">
        <v>24</v>
      </c>
      <c r="E122" s="145">
        <v>894</v>
      </c>
      <c r="F122" s="146"/>
      <c r="G122" s="146"/>
      <c r="H122" s="148"/>
      <c r="I122" s="146"/>
      <c r="J122" s="148"/>
      <c r="K122" s="149">
        <f t="shared" si="6"/>
        <v>894</v>
      </c>
      <c r="L122" s="87"/>
      <c r="M122" s="129">
        <v>1</v>
      </c>
    </row>
    <row r="123" spans="1:13" ht="33.75" customHeight="1">
      <c r="A123" s="30">
        <v>102</v>
      </c>
      <c r="B123" s="30" t="s">
        <v>299</v>
      </c>
      <c r="C123" s="45" t="s">
        <v>93</v>
      </c>
      <c r="D123" s="45" t="s">
        <v>24</v>
      </c>
      <c r="E123" s="145">
        <v>2418</v>
      </c>
      <c r="F123" s="146"/>
      <c r="G123" s="146"/>
      <c r="H123" s="148"/>
      <c r="I123" s="146"/>
      <c r="J123" s="148"/>
      <c r="K123" s="149">
        <f t="shared" si="6"/>
        <v>2418</v>
      </c>
      <c r="L123" s="87"/>
      <c r="M123" s="129">
        <v>1</v>
      </c>
    </row>
    <row r="124" spans="1:13" ht="33.75" customHeight="1">
      <c r="A124" s="30">
        <v>102</v>
      </c>
      <c r="B124" s="30" t="s">
        <v>261</v>
      </c>
      <c r="C124" s="45" t="s">
        <v>94</v>
      </c>
      <c r="D124" s="45" t="s">
        <v>28</v>
      </c>
      <c r="E124" s="145">
        <v>2383</v>
      </c>
      <c r="F124" s="146"/>
      <c r="G124" s="146"/>
      <c r="H124" s="148"/>
      <c r="I124" s="146"/>
      <c r="J124" s="148"/>
      <c r="K124" s="149">
        <f t="shared" si="6"/>
        <v>2383</v>
      </c>
      <c r="L124" s="87"/>
      <c r="M124" s="129">
        <v>1</v>
      </c>
    </row>
    <row r="125" spans="1:13" ht="33.75" customHeight="1">
      <c r="A125" s="30">
        <v>102</v>
      </c>
      <c r="B125" s="30" t="s">
        <v>271</v>
      </c>
      <c r="C125" s="45" t="s">
        <v>95</v>
      </c>
      <c r="D125" s="45" t="s">
        <v>28</v>
      </c>
      <c r="E125" s="145">
        <v>2762</v>
      </c>
      <c r="F125" s="146"/>
      <c r="G125" s="146"/>
      <c r="H125" s="148"/>
      <c r="I125" s="146"/>
      <c r="J125" s="148"/>
      <c r="K125" s="149">
        <f t="shared" si="6"/>
        <v>2762</v>
      </c>
      <c r="L125" s="87"/>
      <c r="M125" s="129">
        <v>1</v>
      </c>
    </row>
    <row r="126" spans="1:13" ht="33.75" customHeight="1">
      <c r="A126" s="30">
        <v>102</v>
      </c>
      <c r="B126" s="30" t="s">
        <v>305</v>
      </c>
      <c r="C126" s="158" t="s">
        <v>96</v>
      </c>
      <c r="D126" s="158" t="s">
        <v>24</v>
      </c>
      <c r="E126" s="159">
        <v>1662</v>
      </c>
      <c r="F126" s="146"/>
      <c r="G126" s="146"/>
      <c r="H126" s="148"/>
      <c r="I126" s="146"/>
      <c r="J126" s="148"/>
      <c r="K126" s="149">
        <f t="shared" si="6"/>
        <v>1662</v>
      </c>
      <c r="L126" s="87"/>
      <c r="M126" s="129">
        <v>1</v>
      </c>
    </row>
    <row r="127" spans="1:13" ht="33.75" customHeight="1">
      <c r="A127" s="30">
        <v>602</v>
      </c>
      <c r="B127" s="30" t="s">
        <v>313</v>
      </c>
      <c r="C127" s="45" t="s">
        <v>97</v>
      </c>
      <c r="D127" s="45" t="s">
        <v>24</v>
      </c>
      <c r="E127" s="145">
        <v>2855</v>
      </c>
      <c r="F127" s="146"/>
      <c r="G127" s="146"/>
      <c r="H127" s="146"/>
      <c r="I127" s="146"/>
      <c r="J127" s="148"/>
      <c r="K127" s="149">
        <f t="shared" si="6"/>
        <v>2855</v>
      </c>
      <c r="L127" s="87"/>
      <c r="M127" s="129">
        <v>1</v>
      </c>
    </row>
    <row r="128" spans="1:13" ht="33.75" customHeight="1">
      <c r="A128" s="30">
        <v>102</v>
      </c>
      <c r="B128" s="30" t="s">
        <v>283</v>
      </c>
      <c r="C128" s="45" t="s">
        <v>99</v>
      </c>
      <c r="D128" s="45" t="s">
        <v>15</v>
      </c>
      <c r="E128" s="145">
        <v>3973</v>
      </c>
      <c r="F128" s="146"/>
      <c r="G128" s="146"/>
      <c r="H128" s="146"/>
      <c r="I128" s="146"/>
      <c r="J128" s="148"/>
      <c r="K128" s="149">
        <f t="shared" si="6"/>
        <v>3973</v>
      </c>
      <c r="L128" s="87"/>
      <c r="M128" s="129">
        <v>1</v>
      </c>
    </row>
    <row r="129" spans="4:13" ht="13.5" thickBot="1">
      <c r="D129" s="56" t="s">
        <v>32</v>
      </c>
      <c r="E129" s="57">
        <f>SUM(E117:E128)</f>
        <v>35641</v>
      </c>
      <c r="F129" s="57">
        <f>SUM(F117:F127)</f>
        <v>0</v>
      </c>
      <c r="G129" s="57">
        <f>SUM(G117:G127)</f>
        <v>0</v>
      </c>
      <c r="H129" s="57">
        <f>SUM(H117:H127)</f>
        <v>0</v>
      </c>
      <c r="I129" s="57">
        <f>SUM(I117:I127)</f>
        <v>0</v>
      </c>
      <c r="J129" s="57">
        <f>SUM(J117:J127)</f>
        <v>0</v>
      </c>
      <c r="K129" s="57">
        <f>SUM(K117:K128)</f>
        <v>35641</v>
      </c>
      <c r="M129" s="105"/>
    </row>
    <row r="130" ht="12.75">
      <c r="M130" s="134">
        <f>SUM(M117:M129)</f>
        <v>12</v>
      </c>
    </row>
    <row r="131" spans="5:13" ht="12.75">
      <c r="E131" s="20">
        <f aca="true" t="shared" si="7" ref="E131:K131">E17+E49+E77+E104+E129</f>
        <v>220935</v>
      </c>
      <c r="F131" s="137">
        <f t="shared" si="7"/>
        <v>0</v>
      </c>
      <c r="G131" s="20">
        <f t="shared" si="7"/>
        <v>0</v>
      </c>
      <c r="H131" s="20">
        <f t="shared" si="7"/>
        <v>4700</v>
      </c>
      <c r="I131" s="20">
        <f t="shared" si="7"/>
        <v>0</v>
      </c>
      <c r="J131" s="20">
        <f t="shared" si="7"/>
        <v>0</v>
      </c>
      <c r="K131" s="124">
        <f t="shared" si="7"/>
        <v>216235</v>
      </c>
      <c r="M131" s="34"/>
    </row>
    <row r="132" ht="12.75">
      <c r="M132" s="34"/>
    </row>
    <row r="133" ht="12.75">
      <c r="M133" s="34"/>
    </row>
    <row r="134" ht="12.75">
      <c r="M134" s="34"/>
    </row>
    <row r="135" spans="7:13" ht="12.75">
      <c r="G135" s="106"/>
      <c r="H135" s="107"/>
      <c r="I135" s="107"/>
      <c r="J135" s="107"/>
      <c r="K135" s="125"/>
      <c r="L135" s="108"/>
      <c r="M135" s="109"/>
    </row>
    <row r="136" spans="7:13" ht="12.75">
      <c r="G136" s="106"/>
      <c r="H136" s="110"/>
      <c r="I136" s="107"/>
      <c r="J136" s="107"/>
      <c r="K136" s="125"/>
      <c r="L136" s="108"/>
      <c r="M136" s="108"/>
    </row>
    <row r="137" spans="7:13" ht="12.75">
      <c r="G137" s="106" t="s">
        <v>88</v>
      </c>
      <c r="H137" s="107" t="s">
        <v>61</v>
      </c>
      <c r="I137" s="107" t="s">
        <v>62</v>
      </c>
      <c r="J137" s="107"/>
      <c r="K137" s="125"/>
      <c r="L137" s="108"/>
      <c r="M137" s="109">
        <f>M130+M105+M77+M51+M18</f>
        <v>63</v>
      </c>
    </row>
    <row r="138" spans="7:13" ht="12.75">
      <c r="G138" s="106"/>
      <c r="H138" s="107"/>
      <c r="I138" s="107"/>
      <c r="J138" s="107"/>
      <c r="K138" s="125"/>
      <c r="L138" s="108"/>
      <c r="M138" s="108"/>
    </row>
    <row r="139" spans="7:13" ht="12.75">
      <c r="G139" s="106"/>
      <c r="H139" s="107"/>
      <c r="I139" s="107"/>
      <c r="J139" s="107"/>
      <c r="K139" s="125"/>
      <c r="L139" s="109"/>
      <c r="M139" s="108"/>
    </row>
    <row r="140" spans="5:13" ht="12.75">
      <c r="E140"/>
      <c r="G140" s="108"/>
      <c r="H140" s="108"/>
      <c r="I140" s="108"/>
      <c r="J140" s="108"/>
      <c r="K140" s="106"/>
      <c r="L140" s="108"/>
      <c r="M140" s="108"/>
    </row>
    <row r="141" spans="7:13" ht="12.75">
      <c r="G141" s="106"/>
      <c r="H141" s="107" t="s">
        <v>90</v>
      </c>
      <c r="I141" s="107"/>
      <c r="J141" s="107"/>
      <c r="K141" s="125"/>
      <c r="L141" s="108"/>
      <c r="M141" s="108"/>
    </row>
    <row r="142" spans="7:13" ht="12.75">
      <c r="G142" s="106"/>
      <c r="H142" s="107"/>
      <c r="I142" s="107"/>
      <c r="J142" s="107"/>
      <c r="K142" s="126"/>
      <c r="L142" s="108"/>
      <c r="M142" s="108"/>
    </row>
    <row r="143" spans="7:13" ht="12.75">
      <c r="G143" s="106"/>
      <c r="H143" s="107"/>
      <c r="I143" s="107"/>
      <c r="J143" s="107"/>
      <c r="K143" s="125"/>
      <c r="L143" s="108"/>
      <c r="M143" s="108"/>
    </row>
    <row r="147" spans="3:4" ht="12.75">
      <c r="C147" s="21" t="s">
        <v>63</v>
      </c>
      <c r="D147" s="22">
        <f>E49+E104+E120+E121+E122+E123+E124+E125+E126+E128</f>
        <v>94201</v>
      </c>
    </row>
    <row r="148" spans="3:5" ht="12.75">
      <c r="C148" s="23" t="s">
        <v>64</v>
      </c>
      <c r="D148" s="24">
        <f>E77+E127</f>
        <v>68026</v>
      </c>
      <c r="E148" s="1">
        <f>D148+F127</f>
        <v>68026</v>
      </c>
    </row>
    <row r="149" spans="3:4" ht="12.75">
      <c r="C149" s="25" t="s">
        <v>65</v>
      </c>
      <c r="D149" s="26">
        <f>E17+E117+E118+E119</f>
        <v>58708</v>
      </c>
    </row>
    <row r="150" spans="3:4" ht="12.75">
      <c r="C150" s="27" t="s">
        <v>66</v>
      </c>
      <c r="D150" s="28">
        <v>0</v>
      </c>
    </row>
    <row r="152" spans="4:11" ht="12.75">
      <c r="D152" s="29">
        <f>SUM(D147:D151)</f>
        <v>220935</v>
      </c>
      <c r="E152" s="1">
        <f>D152+F131</f>
        <v>220935</v>
      </c>
      <c r="F152" s="34"/>
      <c r="K152" s="127"/>
    </row>
    <row r="229" ht="12.75">
      <c r="K229" s="122" t="s">
        <v>98</v>
      </c>
    </row>
  </sheetData>
  <sheetProtection selectLockedCells="1" selectUnlockedCells="1"/>
  <mergeCells count="80">
    <mergeCell ref="B6:B7"/>
    <mergeCell ref="B33:B34"/>
    <mergeCell ref="B58:B59"/>
    <mergeCell ref="B87:B88"/>
    <mergeCell ref="B114:B115"/>
    <mergeCell ref="H114:H115"/>
    <mergeCell ref="C114:C115"/>
    <mergeCell ref="E114:E115"/>
    <mergeCell ref="F114:F115"/>
    <mergeCell ref="G114:G115"/>
    <mergeCell ref="I114:I115"/>
    <mergeCell ref="J114:J115"/>
    <mergeCell ref="K114:K115"/>
    <mergeCell ref="L114:L115"/>
    <mergeCell ref="D108:H108"/>
    <mergeCell ref="D109:H109"/>
    <mergeCell ref="D110:H110"/>
    <mergeCell ref="E113:F113"/>
    <mergeCell ref="G113:J113"/>
    <mergeCell ref="D114:D115"/>
    <mergeCell ref="K6:K7"/>
    <mergeCell ref="C6:C7"/>
    <mergeCell ref="F6:F7"/>
    <mergeCell ref="G6:G7"/>
    <mergeCell ref="H6:H7"/>
    <mergeCell ref="L6:L7"/>
    <mergeCell ref="D27:H27"/>
    <mergeCell ref="D28:H28"/>
    <mergeCell ref="D29:H29"/>
    <mergeCell ref="E5:F5"/>
    <mergeCell ref="G5:J5"/>
    <mergeCell ref="I6:I7"/>
    <mergeCell ref="J6:J7"/>
    <mergeCell ref="D6:D7"/>
    <mergeCell ref="E6:E7"/>
    <mergeCell ref="H87:H88"/>
    <mergeCell ref="I87:I88"/>
    <mergeCell ref="J87:J88"/>
    <mergeCell ref="K87:K88"/>
    <mergeCell ref="L87:L88"/>
    <mergeCell ref="D81:H81"/>
    <mergeCell ref="D82:H82"/>
    <mergeCell ref="D83:H83"/>
    <mergeCell ref="E86:F86"/>
    <mergeCell ref="G86:J86"/>
    <mergeCell ref="C87:C88"/>
    <mergeCell ref="D87:D88"/>
    <mergeCell ref="E87:E88"/>
    <mergeCell ref="F87:F88"/>
    <mergeCell ref="G87:G88"/>
    <mergeCell ref="D1:H1"/>
    <mergeCell ref="D2:H2"/>
    <mergeCell ref="D3:H3"/>
    <mergeCell ref="E32:F32"/>
    <mergeCell ref="G32:J32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D53:H53"/>
    <mergeCell ref="D54:H54"/>
    <mergeCell ref="C58:C59"/>
    <mergeCell ref="D58:D59"/>
    <mergeCell ref="E58:E59"/>
    <mergeCell ref="F58:F59"/>
    <mergeCell ref="G58:G59"/>
    <mergeCell ref="H58:H59"/>
    <mergeCell ref="J58:J59"/>
    <mergeCell ref="K58:K59"/>
    <mergeCell ref="L58:L59"/>
    <mergeCell ref="D55:H55"/>
    <mergeCell ref="E57:F57"/>
    <mergeCell ref="G57:J57"/>
    <mergeCell ref="I58:I59"/>
  </mergeCells>
  <printOptions/>
  <pageMargins left="0.6701388888888888" right="0.15763888888888888" top="0.19652777777777777" bottom="0.19652777777777777" header="0.5118055555555555" footer="0.5118055555555555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9"/>
  <sheetViews>
    <sheetView zoomScale="110" zoomScaleNormal="110" zoomScalePageLayoutView="0" workbookViewId="0" topLeftCell="A106">
      <selection activeCell="C122" sqref="C122"/>
    </sheetView>
  </sheetViews>
  <sheetFormatPr defaultColWidth="11.421875" defaultRowHeight="12.75"/>
  <cols>
    <col min="1" max="1" width="3.8515625" style="0" customWidth="1"/>
    <col min="2" max="2" width="25.140625" style="0" customWidth="1"/>
    <col min="3" max="3" width="14.140625" style="0" customWidth="1"/>
    <col min="4" max="4" width="12.421875" style="1" bestFit="1" customWidth="1"/>
    <col min="5" max="5" width="9.140625" style="0" bestFit="1" customWidth="1"/>
    <col min="6" max="6" width="7.00390625" style="2" customWidth="1"/>
    <col min="7" max="7" width="10.421875" style="1" customWidth="1"/>
    <col min="8" max="8" width="7.8515625" style="1" customWidth="1"/>
    <col min="9" max="9" width="8.57421875" style="1" customWidth="1"/>
    <col min="10" max="10" width="10.00390625" style="122" customWidth="1"/>
    <col min="11" max="11" width="37.140625" style="0" customWidth="1"/>
    <col min="12" max="12" width="5.57421875" style="0" customWidth="1"/>
  </cols>
  <sheetData>
    <row r="1" spans="1:11" ht="13.5" customHeight="1" thickBot="1">
      <c r="A1" s="3"/>
      <c r="B1" s="3"/>
      <c r="C1" s="211" t="s">
        <v>0</v>
      </c>
      <c r="D1" s="211"/>
      <c r="E1" s="211"/>
      <c r="F1" s="211"/>
      <c r="G1" s="211"/>
      <c r="H1" s="3"/>
      <c r="I1" s="3"/>
      <c r="J1" s="111"/>
      <c r="K1" s="3"/>
    </row>
    <row r="2" spans="1:11" ht="15.75" customHeight="1" thickBot="1">
      <c r="A2" s="3"/>
      <c r="B2" s="3"/>
      <c r="C2" s="212" t="s">
        <v>1</v>
      </c>
      <c r="D2" s="212"/>
      <c r="E2" s="212"/>
      <c r="F2" s="212"/>
      <c r="G2" s="212"/>
      <c r="H2" s="3"/>
      <c r="I2" s="3"/>
      <c r="J2" s="111"/>
      <c r="K2" s="4" t="s">
        <v>2</v>
      </c>
    </row>
    <row r="3" spans="1:11" ht="17.25" customHeight="1">
      <c r="A3" s="3"/>
      <c r="B3" s="3"/>
      <c r="C3" s="213" t="s">
        <v>100</v>
      </c>
      <c r="D3" s="213"/>
      <c r="E3" s="213"/>
      <c r="F3" s="213"/>
      <c r="G3" s="213"/>
      <c r="H3" s="3"/>
      <c r="I3" s="3"/>
      <c r="J3" s="111"/>
      <c r="K3" s="3"/>
    </row>
    <row r="4" spans="1:11" ht="17.25" customHeight="1" thickBot="1">
      <c r="A4" s="5"/>
      <c r="B4" s="6" t="s">
        <v>82</v>
      </c>
      <c r="C4" s="7"/>
      <c r="D4" s="8"/>
      <c r="E4" s="9"/>
      <c r="F4" s="10"/>
      <c r="G4" s="11"/>
      <c r="H4" s="11"/>
      <c r="I4" s="11"/>
      <c r="J4" s="112"/>
      <c r="K4" s="12"/>
    </row>
    <row r="5" spans="1:11" ht="15.75" customHeight="1" thickBot="1">
      <c r="A5" s="5"/>
      <c r="B5" s="12"/>
      <c r="C5" s="7"/>
      <c r="D5" s="214" t="s">
        <v>3</v>
      </c>
      <c r="E5" s="214"/>
      <c r="F5" s="215" t="s">
        <v>77</v>
      </c>
      <c r="G5" s="216"/>
      <c r="H5" s="216"/>
      <c r="I5" s="217"/>
      <c r="J5" s="112"/>
      <c r="K5" s="12"/>
    </row>
    <row r="6" spans="1:11" ht="15" customHeight="1" thickBot="1">
      <c r="A6" s="54" t="s">
        <v>4</v>
      </c>
      <c r="B6" s="201" t="s">
        <v>5</v>
      </c>
      <c r="C6" s="203" t="s">
        <v>6</v>
      </c>
      <c r="D6" s="195" t="s">
        <v>7</v>
      </c>
      <c r="E6" s="205" t="s">
        <v>8</v>
      </c>
      <c r="F6" s="195" t="s">
        <v>87</v>
      </c>
      <c r="G6" s="195" t="s">
        <v>9</v>
      </c>
      <c r="H6" s="195" t="s">
        <v>8</v>
      </c>
      <c r="I6" s="195" t="s">
        <v>10</v>
      </c>
      <c r="J6" s="197" t="s">
        <v>11</v>
      </c>
      <c r="K6" s="199" t="s">
        <v>12</v>
      </c>
    </row>
    <row r="7" spans="1:11" ht="12" customHeight="1" thickBot="1">
      <c r="A7" s="58" t="s">
        <v>13</v>
      </c>
      <c r="B7" s="202"/>
      <c r="C7" s="204"/>
      <c r="D7" s="196"/>
      <c r="E7" s="206"/>
      <c r="F7" s="196"/>
      <c r="G7" s="196"/>
      <c r="H7" s="196"/>
      <c r="I7" s="196"/>
      <c r="J7" s="198"/>
      <c r="K7" s="200"/>
    </row>
    <row r="8" spans="1:11" ht="12.75" customHeight="1">
      <c r="A8" s="66"/>
      <c r="B8" s="39" t="s">
        <v>14</v>
      </c>
      <c r="C8" s="40"/>
      <c r="D8" s="41">
        <v>7301</v>
      </c>
      <c r="E8" s="8"/>
      <c r="F8" s="42"/>
      <c r="G8" s="43"/>
      <c r="H8" s="17"/>
      <c r="I8" s="44"/>
      <c r="J8" s="113"/>
      <c r="K8" s="67"/>
    </row>
    <row r="9" spans="1:12" ht="38.25" customHeight="1">
      <c r="A9" s="30">
        <v>102</v>
      </c>
      <c r="B9" s="45" t="s">
        <v>56</v>
      </c>
      <c r="C9" s="45" t="s">
        <v>48</v>
      </c>
      <c r="D9" s="144">
        <v>4308</v>
      </c>
      <c r="E9" s="138"/>
      <c r="F9" s="139"/>
      <c r="G9" s="138"/>
      <c r="H9" s="140"/>
      <c r="I9" s="140"/>
      <c r="J9" s="138">
        <f aca="true" t="shared" si="0" ref="J9:J16">SUM(D9:E9)-SUM(F9:I9)</f>
        <v>4308</v>
      </c>
      <c r="K9" s="14"/>
      <c r="L9">
        <v>1</v>
      </c>
    </row>
    <row r="10" spans="1:12" ht="38.25" customHeight="1">
      <c r="A10" s="30">
        <v>102</v>
      </c>
      <c r="B10" s="31" t="s">
        <v>53</v>
      </c>
      <c r="C10" s="31" t="s">
        <v>48</v>
      </c>
      <c r="D10" s="144">
        <v>7091</v>
      </c>
      <c r="E10" s="138"/>
      <c r="F10" s="139"/>
      <c r="G10" s="140" t="s">
        <v>90</v>
      </c>
      <c r="H10" s="140"/>
      <c r="I10" s="140"/>
      <c r="J10" s="138">
        <f t="shared" si="0"/>
        <v>7091</v>
      </c>
      <c r="K10" s="14"/>
      <c r="L10">
        <v>1</v>
      </c>
    </row>
    <row r="11" spans="1:12" ht="38.25" customHeight="1">
      <c r="A11" s="30">
        <v>102</v>
      </c>
      <c r="B11" s="31" t="s">
        <v>68</v>
      </c>
      <c r="C11" s="36" t="s">
        <v>48</v>
      </c>
      <c r="D11" s="144">
        <v>3731</v>
      </c>
      <c r="E11" s="138"/>
      <c r="F11" s="139"/>
      <c r="G11" s="140"/>
      <c r="H11" s="140"/>
      <c r="I11" s="140"/>
      <c r="J11" s="138">
        <f t="shared" si="0"/>
        <v>3731</v>
      </c>
      <c r="K11" s="14"/>
      <c r="L11">
        <v>1</v>
      </c>
    </row>
    <row r="12" spans="1:12" ht="38.25" customHeight="1">
      <c r="A12" s="30">
        <v>102</v>
      </c>
      <c r="B12" s="36" t="s">
        <v>50</v>
      </c>
      <c r="C12" s="36" t="s">
        <v>48</v>
      </c>
      <c r="D12" s="144">
        <v>6820</v>
      </c>
      <c r="E12" s="138"/>
      <c r="F12" s="139"/>
      <c r="G12" s="140"/>
      <c r="H12" s="140"/>
      <c r="I12" s="140"/>
      <c r="J12" s="138">
        <f t="shared" si="0"/>
        <v>6820</v>
      </c>
      <c r="K12" s="14"/>
      <c r="L12">
        <v>1</v>
      </c>
    </row>
    <row r="13" spans="1:12" ht="38.25" customHeight="1">
      <c r="A13" s="46">
        <v>102</v>
      </c>
      <c r="B13" s="31" t="s">
        <v>52</v>
      </c>
      <c r="C13" s="31" t="s">
        <v>48</v>
      </c>
      <c r="D13" s="144">
        <v>3971</v>
      </c>
      <c r="E13" s="138"/>
      <c r="F13" s="141"/>
      <c r="G13" s="138"/>
      <c r="H13" s="138"/>
      <c r="I13" s="140"/>
      <c r="J13" s="142">
        <f t="shared" si="0"/>
        <v>3971</v>
      </c>
      <c r="K13" s="49"/>
      <c r="L13">
        <v>1</v>
      </c>
    </row>
    <row r="14" spans="1:12" ht="38.25" customHeight="1">
      <c r="A14" s="46">
        <v>102</v>
      </c>
      <c r="B14" s="37" t="s">
        <v>49</v>
      </c>
      <c r="C14" s="37" t="s">
        <v>48</v>
      </c>
      <c r="D14" s="144">
        <v>6445</v>
      </c>
      <c r="E14" s="138"/>
      <c r="F14" s="140"/>
      <c r="G14" s="143"/>
      <c r="H14" s="138"/>
      <c r="I14" s="138"/>
      <c r="J14" s="142">
        <f t="shared" si="0"/>
        <v>6445</v>
      </c>
      <c r="K14" s="18"/>
      <c r="L14">
        <v>1</v>
      </c>
    </row>
    <row r="15" spans="1:12" ht="38.25" customHeight="1">
      <c r="A15" s="30">
        <v>102</v>
      </c>
      <c r="B15" s="37" t="s">
        <v>47</v>
      </c>
      <c r="C15" s="37" t="s">
        <v>48</v>
      </c>
      <c r="D15" s="144">
        <v>6145</v>
      </c>
      <c r="E15" s="138"/>
      <c r="F15" s="140"/>
      <c r="G15" s="138"/>
      <c r="H15" s="140"/>
      <c r="I15" s="140"/>
      <c r="J15" s="142">
        <f t="shared" si="0"/>
        <v>6145</v>
      </c>
      <c r="K15" s="50"/>
      <c r="L15">
        <v>1</v>
      </c>
    </row>
    <row r="16" spans="1:12" ht="38.25" customHeight="1" thickBot="1">
      <c r="A16" s="71">
        <v>102</v>
      </c>
      <c r="B16" s="36" t="s">
        <v>51</v>
      </c>
      <c r="C16" s="36" t="s">
        <v>48</v>
      </c>
      <c r="D16" s="144">
        <v>6820</v>
      </c>
      <c r="E16" s="138"/>
      <c r="F16" s="140"/>
      <c r="G16" s="138"/>
      <c r="H16" s="140"/>
      <c r="I16" s="140"/>
      <c r="J16" s="142">
        <f t="shared" si="0"/>
        <v>6820</v>
      </c>
      <c r="K16" s="50"/>
      <c r="L16">
        <v>1</v>
      </c>
    </row>
    <row r="17" spans="1:11" ht="12" customHeight="1" thickBot="1">
      <c r="A17" s="72"/>
      <c r="B17" s="68"/>
      <c r="C17" s="69" t="s">
        <v>32</v>
      </c>
      <c r="D17" s="62">
        <f>SUM(D9:D16)</f>
        <v>45331</v>
      </c>
      <c r="E17" s="62">
        <f aca="true" t="shared" si="1" ref="E17:J17">SUM(E9:E16)</f>
        <v>0</v>
      </c>
      <c r="F17" s="62">
        <f t="shared" si="1"/>
        <v>0</v>
      </c>
      <c r="G17" s="62">
        <f t="shared" si="1"/>
        <v>0</v>
      </c>
      <c r="H17" s="62">
        <f t="shared" si="1"/>
        <v>0</v>
      </c>
      <c r="I17" s="62">
        <f t="shared" si="1"/>
        <v>0</v>
      </c>
      <c r="J17" s="114">
        <f t="shared" si="1"/>
        <v>45331</v>
      </c>
      <c r="K17" s="12"/>
    </row>
    <row r="18" spans="1:12" ht="19.5" customHeight="1">
      <c r="A18" s="5"/>
      <c r="B18" s="6"/>
      <c r="C18" s="7"/>
      <c r="D18" s="8"/>
      <c r="E18" s="9"/>
      <c r="F18" s="10"/>
      <c r="G18" s="11"/>
      <c r="H18" s="11"/>
      <c r="I18" s="11"/>
      <c r="J18" s="112"/>
      <c r="K18" s="12"/>
      <c r="L18" s="135">
        <f>SUM(L9:L17)</f>
        <v>8</v>
      </c>
    </row>
    <row r="19" spans="1:11" ht="19.5" customHeight="1">
      <c r="A19" s="5"/>
      <c r="B19" s="6"/>
      <c r="C19" s="7"/>
      <c r="D19" s="8"/>
      <c r="E19" s="9"/>
      <c r="F19" s="10"/>
      <c r="G19" s="11"/>
      <c r="H19" s="11"/>
      <c r="I19" s="11"/>
      <c r="J19" s="112"/>
      <c r="K19" s="12"/>
    </row>
    <row r="20" spans="1:11" ht="19.5" customHeight="1">
      <c r="A20" s="5"/>
      <c r="B20" s="6"/>
      <c r="C20" s="7"/>
      <c r="D20" s="8"/>
      <c r="E20" s="9"/>
      <c r="F20" s="10"/>
      <c r="G20" s="11"/>
      <c r="H20" s="11"/>
      <c r="I20" s="11"/>
      <c r="J20" s="112"/>
      <c r="K20" s="12"/>
    </row>
    <row r="21" spans="1:11" ht="19.5" customHeight="1">
      <c r="A21" s="5"/>
      <c r="B21" s="6"/>
      <c r="C21" s="7"/>
      <c r="D21" s="8"/>
      <c r="E21" s="9"/>
      <c r="F21" s="10"/>
      <c r="G21" s="11"/>
      <c r="H21" s="11"/>
      <c r="I21" s="11"/>
      <c r="J21" s="112"/>
      <c r="K21" s="12"/>
    </row>
    <row r="22" spans="1:11" ht="19.5" customHeight="1">
      <c r="A22" s="5"/>
      <c r="B22" s="6"/>
      <c r="C22" s="7"/>
      <c r="D22" s="8"/>
      <c r="E22" s="9"/>
      <c r="F22" s="10"/>
      <c r="G22" s="11"/>
      <c r="H22" s="11"/>
      <c r="I22" s="11"/>
      <c r="J22" s="112"/>
      <c r="K22" s="12"/>
    </row>
    <row r="23" spans="1:11" ht="47.25" customHeight="1">
      <c r="A23" s="5"/>
      <c r="B23" s="6"/>
      <c r="C23" s="7"/>
      <c r="D23" s="8"/>
      <c r="E23" s="9"/>
      <c r="F23" s="10"/>
      <c r="G23" s="11"/>
      <c r="H23" s="11"/>
      <c r="I23" s="11"/>
      <c r="J23" s="112"/>
      <c r="K23" s="12"/>
    </row>
    <row r="24" spans="1:11" ht="19.5" customHeight="1">
      <c r="A24" s="5"/>
      <c r="B24" s="6"/>
      <c r="C24" s="7"/>
      <c r="D24" s="8"/>
      <c r="E24" s="9"/>
      <c r="F24" s="10"/>
      <c r="G24" s="11"/>
      <c r="H24" s="11"/>
      <c r="I24" s="11"/>
      <c r="J24" s="112"/>
      <c r="K24" s="12"/>
    </row>
    <row r="25" spans="1:11" ht="30" customHeight="1">
      <c r="A25" s="5"/>
      <c r="B25" s="6"/>
      <c r="C25" s="7"/>
      <c r="D25" s="8"/>
      <c r="E25" s="9"/>
      <c r="F25" s="10"/>
      <c r="G25" s="11"/>
      <c r="H25" s="11"/>
      <c r="I25" s="11"/>
      <c r="J25" s="112"/>
      <c r="K25" s="12"/>
    </row>
    <row r="26" spans="1:11" ht="19.5" customHeight="1">
      <c r="A26" s="5"/>
      <c r="B26" s="6"/>
      <c r="C26" s="7"/>
      <c r="D26" s="8"/>
      <c r="E26" s="9"/>
      <c r="F26" s="10"/>
      <c r="G26" s="11"/>
      <c r="H26" s="11"/>
      <c r="I26" s="11"/>
      <c r="J26" s="112"/>
      <c r="K26" s="12"/>
    </row>
    <row r="27" spans="1:11" ht="19.5" customHeight="1" thickBot="1">
      <c r="A27" s="3"/>
      <c r="B27" s="3"/>
      <c r="C27" s="211" t="s">
        <v>0</v>
      </c>
      <c r="D27" s="211"/>
      <c r="E27" s="211"/>
      <c r="F27" s="211"/>
      <c r="G27" s="211"/>
      <c r="H27" s="3"/>
      <c r="I27" s="3"/>
      <c r="J27" s="111"/>
      <c r="K27" s="3"/>
    </row>
    <row r="28" spans="1:11" ht="18" customHeight="1" thickBot="1">
      <c r="A28" s="3"/>
      <c r="B28" s="3"/>
      <c r="C28" s="212" t="s">
        <v>1</v>
      </c>
      <c r="D28" s="212"/>
      <c r="E28" s="212"/>
      <c r="F28" s="212"/>
      <c r="G28" s="212"/>
      <c r="H28" s="3"/>
      <c r="I28" s="3"/>
      <c r="J28" s="111"/>
      <c r="K28" s="4" t="s">
        <v>33</v>
      </c>
    </row>
    <row r="29" spans="1:11" ht="18" customHeight="1">
      <c r="A29" s="3"/>
      <c r="B29" s="3"/>
      <c r="C29" s="213" t="s">
        <v>100</v>
      </c>
      <c r="D29" s="213"/>
      <c r="E29" s="213"/>
      <c r="F29" s="213"/>
      <c r="G29" s="213"/>
      <c r="H29" s="3"/>
      <c r="I29" s="3"/>
      <c r="J29" s="111"/>
      <c r="K29" s="3"/>
    </row>
    <row r="30" spans="1:11" ht="19.5" customHeight="1">
      <c r="A30" s="5"/>
      <c r="B30" s="6" t="s">
        <v>82</v>
      </c>
      <c r="C30" s="7"/>
      <c r="D30" s="8"/>
      <c r="E30" s="9"/>
      <c r="F30" s="10"/>
      <c r="G30" s="11"/>
      <c r="H30" s="11"/>
      <c r="I30" s="11"/>
      <c r="J30" s="112"/>
      <c r="K30" s="12"/>
    </row>
    <row r="31" spans="1:11" ht="9.75" customHeight="1" thickBot="1">
      <c r="A31" s="5"/>
      <c r="B31" s="6"/>
      <c r="C31" s="7"/>
      <c r="D31" s="8"/>
      <c r="E31" s="9"/>
      <c r="F31" s="10"/>
      <c r="G31" s="11"/>
      <c r="H31" s="11"/>
      <c r="I31" s="11"/>
      <c r="J31" s="112"/>
      <c r="K31" s="12"/>
    </row>
    <row r="32" spans="1:11" ht="18.75" customHeight="1" thickBot="1">
      <c r="A32" s="5"/>
      <c r="B32" s="12"/>
      <c r="C32" s="7"/>
      <c r="D32" s="214" t="s">
        <v>3</v>
      </c>
      <c r="E32" s="214"/>
      <c r="F32" s="215" t="s">
        <v>77</v>
      </c>
      <c r="G32" s="216"/>
      <c r="H32" s="216"/>
      <c r="I32" s="217"/>
      <c r="J32" s="112"/>
      <c r="K32" s="12"/>
    </row>
    <row r="33" spans="1:11" s="13" customFormat="1" ht="15" customHeight="1" thickBot="1">
      <c r="A33" s="54" t="s">
        <v>4</v>
      </c>
      <c r="B33" s="201" t="s">
        <v>5</v>
      </c>
      <c r="C33" s="203" t="s">
        <v>6</v>
      </c>
      <c r="D33" s="195" t="s">
        <v>7</v>
      </c>
      <c r="E33" s="205" t="s">
        <v>8</v>
      </c>
      <c r="F33" s="195" t="s">
        <v>87</v>
      </c>
      <c r="G33" s="195" t="s">
        <v>9</v>
      </c>
      <c r="H33" s="195" t="s">
        <v>8</v>
      </c>
      <c r="I33" s="195" t="s">
        <v>10</v>
      </c>
      <c r="J33" s="197" t="s">
        <v>11</v>
      </c>
      <c r="K33" s="199" t="s">
        <v>12</v>
      </c>
    </row>
    <row r="34" spans="1:11" ht="12" customHeight="1" thickBot="1">
      <c r="A34" s="58" t="s">
        <v>13</v>
      </c>
      <c r="B34" s="202"/>
      <c r="C34" s="204"/>
      <c r="D34" s="196"/>
      <c r="E34" s="206"/>
      <c r="F34" s="196"/>
      <c r="G34" s="196"/>
      <c r="H34" s="196"/>
      <c r="I34" s="196"/>
      <c r="J34" s="198"/>
      <c r="K34" s="200"/>
    </row>
    <row r="35" spans="1:11" ht="13.5" customHeight="1">
      <c r="A35" s="66"/>
      <c r="B35" s="39" t="s">
        <v>14</v>
      </c>
      <c r="C35" s="40"/>
      <c r="D35" s="41">
        <v>7301</v>
      </c>
      <c r="E35" s="8"/>
      <c r="F35" s="42"/>
      <c r="G35" s="43"/>
      <c r="H35" s="17"/>
      <c r="I35" s="44"/>
      <c r="J35" s="113"/>
      <c r="K35" s="85"/>
    </row>
    <row r="36" spans="1:12" ht="33" customHeight="1">
      <c r="A36" s="78">
        <v>102</v>
      </c>
      <c r="B36" s="37" t="s">
        <v>18</v>
      </c>
      <c r="C36" s="36" t="s">
        <v>15</v>
      </c>
      <c r="D36" s="145">
        <v>2946</v>
      </c>
      <c r="E36" s="146"/>
      <c r="F36" s="147"/>
      <c r="G36" s="148"/>
      <c r="H36" s="148"/>
      <c r="I36" s="148"/>
      <c r="J36" s="146">
        <f aca="true" t="shared" si="2" ref="J36:J48">SUM(D36:E36)-SUM(F36:I36)</f>
        <v>2946</v>
      </c>
      <c r="K36" s="75"/>
      <c r="L36">
        <v>1</v>
      </c>
    </row>
    <row r="37" spans="1:12" ht="33" customHeight="1">
      <c r="A37" s="78">
        <v>102</v>
      </c>
      <c r="B37" s="36" t="s">
        <v>34</v>
      </c>
      <c r="C37" s="35" t="s">
        <v>15</v>
      </c>
      <c r="D37" s="145">
        <v>1861</v>
      </c>
      <c r="E37" s="146"/>
      <c r="F37" s="147"/>
      <c r="G37" s="148">
        <v>300</v>
      </c>
      <c r="H37" s="148"/>
      <c r="I37" s="148"/>
      <c r="J37" s="146">
        <f t="shared" si="2"/>
        <v>1561</v>
      </c>
      <c r="K37" s="75"/>
      <c r="L37">
        <v>1</v>
      </c>
    </row>
    <row r="38" spans="1:12" ht="33" customHeight="1">
      <c r="A38" s="78">
        <v>102</v>
      </c>
      <c r="B38" s="37" t="s">
        <v>16</v>
      </c>
      <c r="C38" s="36" t="s">
        <v>15</v>
      </c>
      <c r="D38" s="145">
        <v>2438</v>
      </c>
      <c r="E38" s="146"/>
      <c r="F38" s="147"/>
      <c r="G38" s="148"/>
      <c r="H38" s="148"/>
      <c r="I38" s="148"/>
      <c r="J38" s="146">
        <f t="shared" si="2"/>
        <v>2438</v>
      </c>
      <c r="K38" s="75"/>
      <c r="L38">
        <v>1</v>
      </c>
    </row>
    <row r="39" spans="1:12" ht="33" customHeight="1">
      <c r="A39" s="78">
        <v>102</v>
      </c>
      <c r="B39" s="37" t="s">
        <v>22</v>
      </c>
      <c r="C39" s="37" t="s">
        <v>15</v>
      </c>
      <c r="D39" s="145">
        <v>2482</v>
      </c>
      <c r="E39" s="146"/>
      <c r="F39" s="147"/>
      <c r="G39" s="148">
        <v>1600</v>
      </c>
      <c r="H39" s="148"/>
      <c r="I39" s="148"/>
      <c r="J39" s="146">
        <f t="shared" si="2"/>
        <v>882</v>
      </c>
      <c r="K39" s="75"/>
      <c r="L39">
        <v>1</v>
      </c>
    </row>
    <row r="40" spans="1:12" ht="33" customHeight="1">
      <c r="A40" s="78">
        <v>102</v>
      </c>
      <c r="B40" s="37" t="s">
        <v>29</v>
      </c>
      <c r="C40" s="45" t="s">
        <v>28</v>
      </c>
      <c r="D40" s="145">
        <v>2842</v>
      </c>
      <c r="E40" s="146"/>
      <c r="F40" s="146"/>
      <c r="G40" s="146"/>
      <c r="H40" s="148"/>
      <c r="I40" s="148"/>
      <c r="J40" s="149">
        <f t="shared" si="2"/>
        <v>2842</v>
      </c>
      <c r="K40" s="86"/>
      <c r="L40">
        <v>1</v>
      </c>
    </row>
    <row r="41" spans="1:12" ht="33" customHeight="1">
      <c r="A41" s="79">
        <v>102</v>
      </c>
      <c r="B41" s="36" t="s">
        <v>25</v>
      </c>
      <c r="C41" s="35" t="s">
        <v>15</v>
      </c>
      <c r="D41" s="145">
        <v>1954</v>
      </c>
      <c r="E41" s="146"/>
      <c r="F41" s="150"/>
      <c r="G41" s="146"/>
      <c r="H41" s="148"/>
      <c r="I41" s="146"/>
      <c r="J41" s="146">
        <f t="shared" si="2"/>
        <v>1954</v>
      </c>
      <c r="K41" s="32"/>
      <c r="L41">
        <v>1</v>
      </c>
    </row>
    <row r="42" spans="1:12" ht="33" customHeight="1">
      <c r="A42" s="78">
        <v>102</v>
      </c>
      <c r="B42" s="37" t="s">
        <v>19</v>
      </c>
      <c r="C42" s="36" t="s">
        <v>15</v>
      </c>
      <c r="D42" s="145">
        <v>2946</v>
      </c>
      <c r="E42" s="146"/>
      <c r="F42" s="146"/>
      <c r="G42" s="148"/>
      <c r="H42" s="148"/>
      <c r="I42" s="148"/>
      <c r="J42" s="146">
        <f t="shared" si="2"/>
        <v>2946</v>
      </c>
      <c r="K42" s="86"/>
      <c r="L42">
        <v>1</v>
      </c>
    </row>
    <row r="43" spans="1:12" ht="33" customHeight="1">
      <c r="A43" s="78">
        <v>102</v>
      </c>
      <c r="B43" s="45" t="s">
        <v>58</v>
      </c>
      <c r="C43" s="36" t="s">
        <v>15</v>
      </c>
      <c r="D43" s="145">
        <v>2047</v>
      </c>
      <c r="E43" s="146"/>
      <c r="F43" s="146"/>
      <c r="G43" s="148"/>
      <c r="H43" s="146"/>
      <c r="I43" s="148"/>
      <c r="J43" s="146">
        <f t="shared" si="2"/>
        <v>2047</v>
      </c>
      <c r="K43" s="87"/>
      <c r="L43">
        <v>1</v>
      </c>
    </row>
    <row r="44" spans="1:12" ht="33.75" customHeight="1">
      <c r="A44" s="78">
        <v>102</v>
      </c>
      <c r="B44" s="37" t="s">
        <v>17</v>
      </c>
      <c r="C44" s="36" t="s">
        <v>15</v>
      </c>
      <c r="D44" s="145">
        <v>2950</v>
      </c>
      <c r="E44" s="148"/>
      <c r="F44" s="147"/>
      <c r="G44" s="148"/>
      <c r="H44" s="148"/>
      <c r="I44" s="148"/>
      <c r="J44" s="146">
        <f t="shared" si="2"/>
        <v>2950</v>
      </c>
      <c r="K44" s="75"/>
      <c r="L44">
        <v>1</v>
      </c>
    </row>
    <row r="45" spans="1:12" ht="33.75" customHeight="1">
      <c r="A45" s="78">
        <v>102</v>
      </c>
      <c r="B45" s="37" t="s">
        <v>20</v>
      </c>
      <c r="C45" s="36" t="s">
        <v>15</v>
      </c>
      <c r="D45" s="145">
        <v>2949</v>
      </c>
      <c r="E45" s="148"/>
      <c r="F45" s="147"/>
      <c r="G45" s="148"/>
      <c r="H45" s="148"/>
      <c r="I45" s="148"/>
      <c r="J45" s="146">
        <f t="shared" si="2"/>
        <v>2949</v>
      </c>
      <c r="K45" s="75"/>
      <c r="L45">
        <v>1</v>
      </c>
    </row>
    <row r="46" spans="1:12" ht="33.75" customHeight="1">
      <c r="A46" s="78">
        <v>102</v>
      </c>
      <c r="B46" s="35" t="s">
        <v>21</v>
      </c>
      <c r="C46" s="35" t="s">
        <v>15</v>
      </c>
      <c r="D46" s="145">
        <v>3866</v>
      </c>
      <c r="E46" s="148"/>
      <c r="F46" s="147"/>
      <c r="G46" s="148"/>
      <c r="H46" s="148"/>
      <c r="I46" s="148"/>
      <c r="J46" s="146">
        <f t="shared" si="2"/>
        <v>3866</v>
      </c>
      <c r="K46" s="75"/>
      <c r="L46">
        <v>1</v>
      </c>
    </row>
    <row r="47" spans="1:12" ht="33.75" customHeight="1">
      <c r="A47" s="78">
        <v>102</v>
      </c>
      <c r="B47" s="45" t="s">
        <v>59</v>
      </c>
      <c r="C47" s="45" t="s">
        <v>24</v>
      </c>
      <c r="D47" s="145">
        <v>1471</v>
      </c>
      <c r="E47" s="146"/>
      <c r="F47" s="147"/>
      <c r="G47" s="148"/>
      <c r="H47" s="148"/>
      <c r="I47" s="148"/>
      <c r="J47" s="146">
        <f t="shared" si="2"/>
        <v>1471</v>
      </c>
      <c r="K47" s="75"/>
      <c r="L47">
        <v>1</v>
      </c>
    </row>
    <row r="48" spans="1:12" ht="33.75" customHeight="1">
      <c r="A48" s="78">
        <v>102</v>
      </c>
      <c r="B48" s="37" t="s">
        <v>31</v>
      </c>
      <c r="C48" s="45" t="s">
        <v>24</v>
      </c>
      <c r="D48" s="145">
        <v>1948</v>
      </c>
      <c r="E48" s="146"/>
      <c r="F48" s="147"/>
      <c r="G48" s="148"/>
      <c r="H48" s="148"/>
      <c r="I48" s="148"/>
      <c r="J48" s="146">
        <f t="shared" si="2"/>
        <v>1948</v>
      </c>
      <c r="K48" s="75"/>
      <c r="L48">
        <v>1</v>
      </c>
    </row>
    <row r="49" spans="1:11" ht="13.5" thickBot="1">
      <c r="A49" s="80"/>
      <c r="B49" s="88"/>
      <c r="C49" s="89" t="s">
        <v>32</v>
      </c>
      <c r="D49" s="90">
        <f>SUM(D36:D48)</f>
        <v>32700</v>
      </c>
      <c r="E49" s="90">
        <f>SUM(E36:E48)</f>
        <v>0</v>
      </c>
      <c r="F49" s="90">
        <f>SUM(F36:F43)</f>
        <v>0</v>
      </c>
      <c r="G49" s="90">
        <f>SUM(G36:G48)</f>
        <v>1900</v>
      </c>
      <c r="H49" s="90">
        <f>SUM(H36:H43)</f>
        <v>0</v>
      </c>
      <c r="I49" s="90">
        <f>SUM(I36:I43)</f>
        <v>0</v>
      </c>
      <c r="J49" s="115">
        <f>SUM(J36:J48)</f>
        <v>30800</v>
      </c>
      <c r="K49" s="75"/>
    </row>
    <row r="50" spans="1:11" ht="12.75">
      <c r="A50" s="15"/>
      <c r="B50" s="130"/>
      <c r="C50" s="16"/>
      <c r="D50" s="131"/>
      <c r="E50" s="131"/>
      <c r="F50" s="131"/>
      <c r="G50" s="131"/>
      <c r="H50" s="131"/>
      <c r="I50" s="131"/>
      <c r="J50" s="132"/>
      <c r="K50" s="133"/>
    </row>
    <row r="51" spans="1:12" ht="12.75">
      <c r="A51" s="15"/>
      <c r="B51" s="130"/>
      <c r="C51" s="16"/>
      <c r="D51" s="131"/>
      <c r="E51" s="131"/>
      <c r="F51" s="131"/>
      <c r="G51" s="131"/>
      <c r="H51" s="131"/>
      <c r="I51" s="131"/>
      <c r="J51" s="132"/>
      <c r="K51" s="133"/>
      <c r="L51" s="135">
        <f>SUM(L36:L50)</f>
        <v>13</v>
      </c>
    </row>
    <row r="52" spans="1:11" ht="45.75" customHeight="1">
      <c r="A52" s="15"/>
      <c r="B52" s="130"/>
      <c r="C52" s="16"/>
      <c r="D52" s="131"/>
      <c r="E52" s="131"/>
      <c r="F52" s="131"/>
      <c r="G52" s="131"/>
      <c r="H52" s="131"/>
      <c r="I52" s="131"/>
      <c r="J52" s="132"/>
      <c r="K52" s="133"/>
    </row>
    <row r="53" spans="1:11" ht="17.25" customHeight="1">
      <c r="A53" s="3"/>
      <c r="B53" s="103"/>
      <c r="C53" s="192" t="s">
        <v>0</v>
      </c>
      <c r="D53" s="192"/>
      <c r="E53" s="192"/>
      <c r="F53" s="192"/>
      <c r="G53" s="192"/>
      <c r="H53" s="103"/>
      <c r="I53" s="103"/>
      <c r="J53" s="116"/>
      <c r="K53" s="103"/>
    </row>
    <row r="54" spans="1:11" ht="13.5" customHeight="1">
      <c r="A54" s="3"/>
      <c r="B54" s="103"/>
      <c r="C54" s="192" t="s">
        <v>1</v>
      </c>
      <c r="D54" s="192"/>
      <c r="E54" s="192"/>
      <c r="F54" s="192"/>
      <c r="G54" s="192"/>
      <c r="H54" s="103"/>
      <c r="I54" s="103"/>
      <c r="J54" s="116"/>
      <c r="K54" s="104" t="s">
        <v>46</v>
      </c>
    </row>
    <row r="55" spans="1:11" ht="14.25" customHeight="1">
      <c r="A55" s="3"/>
      <c r="B55" s="103"/>
      <c r="C55" s="192" t="s">
        <v>100</v>
      </c>
      <c r="D55" s="192"/>
      <c r="E55" s="192"/>
      <c r="F55" s="192"/>
      <c r="G55" s="192"/>
      <c r="H55" s="103"/>
      <c r="I55" s="103"/>
      <c r="J55" s="116"/>
      <c r="K55" s="103"/>
    </row>
    <row r="56" spans="1:11" ht="17.25" customHeight="1">
      <c r="A56" s="5"/>
      <c r="B56" s="96" t="s">
        <v>81</v>
      </c>
      <c r="C56" s="97"/>
      <c r="D56" s="98"/>
      <c r="E56" s="99"/>
      <c r="F56" s="100"/>
      <c r="G56" s="101"/>
      <c r="H56" s="101"/>
      <c r="I56" s="101"/>
      <c r="J56" s="117"/>
      <c r="K56" s="102"/>
    </row>
    <row r="57" spans="1:11" ht="16.5" customHeight="1" thickBot="1">
      <c r="A57" s="5"/>
      <c r="B57" s="91"/>
      <c r="C57" s="92"/>
      <c r="D57" s="193" t="s">
        <v>3</v>
      </c>
      <c r="E57" s="193"/>
      <c r="F57" s="193" t="s">
        <v>77</v>
      </c>
      <c r="G57" s="193"/>
      <c r="H57" s="193"/>
      <c r="I57" s="193"/>
      <c r="J57" s="118"/>
      <c r="K57" s="33"/>
    </row>
    <row r="58" spans="1:11" ht="15" customHeight="1">
      <c r="A58" s="81" t="s">
        <v>4</v>
      </c>
      <c r="B58" s="194" t="s">
        <v>5</v>
      </c>
      <c r="C58" s="194" t="s">
        <v>6</v>
      </c>
      <c r="D58" s="190" t="s">
        <v>7</v>
      </c>
      <c r="E58" s="190" t="s">
        <v>8</v>
      </c>
      <c r="F58" s="190" t="s">
        <v>87</v>
      </c>
      <c r="G58" s="190" t="s">
        <v>9</v>
      </c>
      <c r="H58" s="190" t="s">
        <v>8</v>
      </c>
      <c r="I58" s="190" t="s">
        <v>10</v>
      </c>
      <c r="J58" s="191" t="s">
        <v>11</v>
      </c>
      <c r="K58" s="190" t="s">
        <v>12</v>
      </c>
    </row>
    <row r="59" spans="1:11" ht="13.5" thickBot="1">
      <c r="A59" s="82" t="s">
        <v>13</v>
      </c>
      <c r="B59" s="194"/>
      <c r="C59" s="194"/>
      <c r="D59" s="190"/>
      <c r="E59" s="190"/>
      <c r="F59" s="190"/>
      <c r="G59" s="190"/>
      <c r="H59" s="190"/>
      <c r="I59" s="190"/>
      <c r="J59" s="191"/>
      <c r="K59" s="190"/>
    </row>
    <row r="60" spans="1:11" ht="10.5" customHeight="1">
      <c r="A60" s="83"/>
      <c r="B60" s="93"/>
      <c r="C60" s="93"/>
      <c r="D60" s="94">
        <v>7302</v>
      </c>
      <c r="E60" s="94"/>
      <c r="F60" s="94"/>
      <c r="G60" s="94"/>
      <c r="H60" s="94"/>
      <c r="I60" s="94"/>
      <c r="J60" s="119"/>
      <c r="K60" s="94"/>
    </row>
    <row r="61" spans="1:12" ht="30.75" customHeight="1">
      <c r="A61" s="78">
        <v>602</v>
      </c>
      <c r="B61" s="37" t="s">
        <v>70</v>
      </c>
      <c r="C61" s="36" t="s">
        <v>15</v>
      </c>
      <c r="D61" s="145">
        <v>3068</v>
      </c>
      <c r="E61" s="145"/>
      <c r="F61" s="145"/>
      <c r="G61" s="147"/>
      <c r="H61" s="147"/>
      <c r="I61" s="147"/>
      <c r="J61" s="146">
        <f aca="true" t="shared" si="3" ref="J61:J75">SUM(D61:E61)-SUM(F61:I61)</f>
        <v>3068</v>
      </c>
      <c r="K61" s="75"/>
      <c r="L61">
        <v>1</v>
      </c>
    </row>
    <row r="62" spans="1:12" ht="30.75" customHeight="1">
      <c r="A62" s="78">
        <v>602</v>
      </c>
      <c r="B62" s="36" t="s">
        <v>41</v>
      </c>
      <c r="C62" s="36" t="s">
        <v>15</v>
      </c>
      <c r="D62" s="145">
        <v>3326</v>
      </c>
      <c r="E62" s="146"/>
      <c r="F62" s="147"/>
      <c r="G62" s="146"/>
      <c r="H62" s="146"/>
      <c r="I62" s="148"/>
      <c r="J62" s="146">
        <f t="shared" si="3"/>
        <v>3326</v>
      </c>
      <c r="K62" s="75"/>
      <c r="L62">
        <v>1</v>
      </c>
    </row>
    <row r="63" spans="1:12" ht="30.75" customHeight="1">
      <c r="A63" s="78">
        <v>602</v>
      </c>
      <c r="B63" s="36" t="s">
        <v>54</v>
      </c>
      <c r="C63" s="37" t="s">
        <v>28</v>
      </c>
      <c r="D63" s="145">
        <v>4854</v>
      </c>
      <c r="E63" s="146"/>
      <c r="F63" s="147"/>
      <c r="G63" s="148"/>
      <c r="H63" s="148"/>
      <c r="I63" s="148"/>
      <c r="J63" s="146">
        <f>SUM(D63:E63)-SUM(F63:I63)</f>
        <v>4854</v>
      </c>
      <c r="K63" s="75"/>
      <c r="L63">
        <v>1</v>
      </c>
    </row>
    <row r="64" spans="1:12" ht="30.75" customHeight="1">
      <c r="A64" s="78">
        <v>602</v>
      </c>
      <c r="B64" s="36" t="s">
        <v>42</v>
      </c>
      <c r="C64" s="36" t="s">
        <v>15</v>
      </c>
      <c r="D64" s="145">
        <v>3068</v>
      </c>
      <c r="E64" s="146"/>
      <c r="F64" s="147"/>
      <c r="G64" s="148">
        <v>600</v>
      </c>
      <c r="H64" s="148"/>
      <c r="I64" s="148"/>
      <c r="J64" s="146">
        <f t="shared" si="3"/>
        <v>2468</v>
      </c>
      <c r="K64" s="75"/>
      <c r="L64">
        <v>1</v>
      </c>
    </row>
    <row r="65" spans="1:12" ht="30.75" customHeight="1">
      <c r="A65" s="78">
        <v>602</v>
      </c>
      <c r="B65" s="36" t="s">
        <v>43</v>
      </c>
      <c r="C65" s="36" t="s">
        <v>15</v>
      </c>
      <c r="D65" s="145">
        <v>3068</v>
      </c>
      <c r="E65" s="146"/>
      <c r="F65" s="147"/>
      <c r="G65" s="148"/>
      <c r="H65" s="148"/>
      <c r="I65" s="148"/>
      <c r="J65" s="146">
        <f t="shared" si="3"/>
        <v>3068</v>
      </c>
      <c r="K65" s="75"/>
      <c r="L65">
        <v>1</v>
      </c>
    </row>
    <row r="66" spans="1:12" ht="30.75" customHeight="1">
      <c r="A66" s="78">
        <v>602</v>
      </c>
      <c r="B66" s="157" t="s">
        <v>27</v>
      </c>
      <c r="C66" s="158" t="s">
        <v>28</v>
      </c>
      <c r="D66" s="159">
        <v>5712</v>
      </c>
      <c r="E66" s="146"/>
      <c r="F66" s="147"/>
      <c r="G66" s="148"/>
      <c r="H66" s="148"/>
      <c r="I66" s="148"/>
      <c r="J66" s="146">
        <f t="shared" si="3"/>
        <v>5712</v>
      </c>
      <c r="K66" s="75"/>
      <c r="L66">
        <v>1</v>
      </c>
    </row>
    <row r="67" spans="1:12" ht="30.75" customHeight="1">
      <c r="A67" s="78">
        <v>602</v>
      </c>
      <c r="B67" s="157" t="s">
        <v>37</v>
      </c>
      <c r="C67" s="157" t="s">
        <v>15</v>
      </c>
      <c r="D67" s="159">
        <v>5037</v>
      </c>
      <c r="E67" s="146"/>
      <c r="F67" s="146"/>
      <c r="G67" s="148"/>
      <c r="H67" s="148"/>
      <c r="I67" s="146"/>
      <c r="J67" s="146">
        <f t="shared" si="3"/>
        <v>5037</v>
      </c>
      <c r="K67" s="95"/>
      <c r="L67">
        <v>1</v>
      </c>
    </row>
    <row r="68" spans="1:12" ht="30.75" customHeight="1">
      <c r="A68" s="78">
        <v>602</v>
      </c>
      <c r="B68" s="36" t="s">
        <v>35</v>
      </c>
      <c r="C68" s="35" t="s">
        <v>15</v>
      </c>
      <c r="D68" s="145">
        <v>3068</v>
      </c>
      <c r="E68" s="146"/>
      <c r="F68" s="146"/>
      <c r="G68" s="148"/>
      <c r="H68" s="148"/>
      <c r="I68" s="146"/>
      <c r="J68" s="146">
        <f t="shared" si="3"/>
        <v>3068</v>
      </c>
      <c r="K68" s="95"/>
      <c r="L68">
        <v>1</v>
      </c>
    </row>
    <row r="69" spans="1:12" ht="30.75" customHeight="1">
      <c r="A69" s="78">
        <v>602</v>
      </c>
      <c r="B69" s="51" t="s">
        <v>60</v>
      </c>
      <c r="C69" s="36" t="s">
        <v>15</v>
      </c>
      <c r="D69" s="145">
        <v>5712</v>
      </c>
      <c r="E69" s="146"/>
      <c r="F69" s="147"/>
      <c r="G69" s="148"/>
      <c r="H69" s="148"/>
      <c r="I69" s="148"/>
      <c r="J69" s="146">
        <f t="shared" si="3"/>
        <v>5712</v>
      </c>
      <c r="K69" s="75"/>
      <c r="L69">
        <v>1</v>
      </c>
    </row>
    <row r="70" spans="1:12" ht="30.75" customHeight="1">
      <c r="A70" s="78">
        <v>602</v>
      </c>
      <c r="B70" s="36" t="s">
        <v>44</v>
      </c>
      <c r="C70" s="36" t="s">
        <v>28</v>
      </c>
      <c r="D70" s="145">
        <v>3326</v>
      </c>
      <c r="E70" s="146"/>
      <c r="F70" s="148"/>
      <c r="G70" s="148"/>
      <c r="H70" s="148"/>
      <c r="I70" s="148"/>
      <c r="J70" s="149">
        <f t="shared" si="3"/>
        <v>3326</v>
      </c>
      <c r="K70" s="86"/>
      <c r="L70">
        <v>1</v>
      </c>
    </row>
    <row r="71" spans="1:12" ht="30.75" customHeight="1">
      <c r="A71" s="78">
        <v>602</v>
      </c>
      <c r="B71" s="157" t="s">
        <v>40</v>
      </c>
      <c r="C71" s="157" t="s">
        <v>15</v>
      </c>
      <c r="D71" s="145">
        <v>5037</v>
      </c>
      <c r="E71" s="147"/>
      <c r="F71" s="145"/>
      <c r="G71" s="147"/>
      <c r="H71" s="147"/>
      <c r="I71" s="147"/>
      <c r="J71" s="149">
        <f t="shared" si="3"/>
        <v>5037</v>
      </c>
      <c r="K71" s="77"/>
      <c r="L71">
        <v>1</v>
      </c>
    </row>
    <row r="72" spans="1:12" ht="30.75" customHeight="1">
      <c r="A72" s="78">
        <v>602</v>
      </c>
      <c r="B72" s="36" t="s">
        <v>36</v>
      </c>
      <c r="C72" s="35" t="s">
        <v>15</v>
      </c>
      <c r="D72" s="145">
        <v>3068</v>
      </c>
      <c r="E72" s="147"/>
      <c r="F72" s="145"/>
      <c r="G72" s="151"/>
      <c r="H72" s="146"/>
      <c r="I72" s="147"/>
      <c r="J72" s="149">
        <f t="shared" si="3"/>
        <v>3068</v>
      </c>
      <c r="K72" s="77"/>
      <c r="L72">
        <v>1</v>
      </c>
    </row>
    <row r="73" spans="1:12" ht="30.75" customHeight="1">
      <c r="A73" s="78">
        <v>602</v>
      </c>
      <c r="B73" s="157" t="s">
        <v>38</v>
      </c>
      <c r="C73" s="157" t="s">
        <v>15</v>
      </c>
      <c r="D73" s="159">
        <v>5037</v>
      </c>
      <c r="E73" s="147"/>
      <c r="F73" s="145"/>
      <c r="G73" s="146"/>
      <c r="H73" s="147"/>
      <c r="I73" s="147"/>
      <c r="J73" s="149">
        <f t="shared" si="3"/>
        <v>5037</v>
      </c>
      <c r="K73" s="77"/>
      <c r="L73">
        <v>1</v>
      </c>
    </row>
    <row r="74" spans="1:12" ht="30.75" customHeight="1">
      <c r="A74" s="79">
        <v>602</v>
      </c>
      <c r="B74" s="157" t="s">
        <v>39</v>
      </c>
      <c r="C74" s="157" t="s">
        <v>15</v>
      </c>
      <c r="D74" s="159">
        <v>5037</v>
      </c>
      <c r="E74" s="147"/>
      <c r="F74" s="145"/>
      <c r="G74" s="146"/>
      <c r="H74" s="151"/>
      <c r="I74" s="147"/>
      <c r="J74" s="149">
        <f t="shared" si="3"/>
        <v>5037</v>
      </c>
      <c r="K74" s="77"/>
      <c r="L74">
        <v>1</v>
      </c>
    </row>
    <row r="75" spans="1:12" ht="30.75" customHeight="1">
      <c r="A75" s="78">
        <v>602</v>
      </c>
      <c r="B75" s="157" t="s">
        <v>69</v>
      </c>
      <c r="C75" s="157" t="s">
        <v>15</v>
      </c>
      <c r="D75" s="159">
        <v>3685</v>
      </c>
      <c r="E75" s="152"/>
      <c r="F75" s="152"/>
      <c r="G75" s="151"/>
      <c r="H75" s="151"/>
      <c r="I75" s="151"/>
      <c r="J75" s="151">
        <f t="shared" si="3"/>
        <v>3685</v>
      </c>
      <c r="K75" s="77"/>
      <c r="L75">
        <v>1</v>
      </c>
    </row>
    <row r="76" spans="1:12" ht="30.75" customHeight="1" thickBot="1">
      <c r="A76" s="84">
        <v>602</v>
      </c>
      <c r="B76" s="45" t="s">
        <v>75</v>
      </c>
      <c r="C76" s="36" t="s">
        <v>28</v>
      </c>
      <c r="D76" s="145">
        <v>3068</v>
      </c>
      <c r="E76" s="146"/>
      <c r="F76" s="147"/>
      <c r="G76" s="148"/>
      <c r="H76" s="148"/>
      <c r="I76" s="148"/>
      <c r="J76" s="146">
        <f>SUM(D76:E76)-SUM(F76:I76)</f>
        <v>3068</v>
      </c>
      <c r="K76" s="75"/>
      <c r="L76">
        <v>1</v>
      </c>
    </row>
    <row r="77" spans="1:12" ht="12" customHeight="1" thickBot="1">
      <c r="A77" s="19"/>
      <c r="B77" s="19"/>
      <c r="C77" s="56" t="s">
        <v>32</v>
      </c>
      <c r="D77" s="57">
        <f>SUM(D61:D76)</f>
        <v>65171</v>
      </c>
      <c r="E77" s="57">
        <f aca="true" t="shared" si="4" ref="E77:J77">SUM(E61:E76)</f>
        <v>0</v>
      </c>
      <c r="F77" s="57">
        <f t="shared" si="4"/>
        <v>0</v>
      </c>
      <c r="G77" s="57">
        <f t="shared" si="4"/>
        <v>600</v>
      </c>
      <c r="H77" s="57">
        <f t="shared" si="4"/>
        <v>0</v>
      </c>
      <c r="I77" s="57">
        <f t="shared" si="4"/>
        <v>0</v>
      </c>
      <c r="J77" s="120">
        <f t="shared" si="4"/>
        <v>64571</v>
      </c>
      <c r="K77" s="19"/>
      <c r="L77" s="136">
        <f>SUM(L61:L76)</f>
        <v>16</v>
      </c>
    </row>
    <row r="78" spans="1:12" ht="45.75" customHeight="1">
      <c r="A78" s="19"/>
      <c r="B78" s="19"/>
      <c r="C78" s="16"/>
      <c r="D78" s="76"/>
      <c r="E78" s="76"/>
      <c r="F78" s="76"/>
      <c r="G78" s="76"/>
      <c r="H78" s="76"/>
      <c r="I78" s="76"/>
      <c r="J78" s="121"/>
      <c r="K78" s="19"/>
      <c r="L78" s="76"/>
    </row>
    <row r="79" spans="1:12" ht="12" customHeight="1">
      <c r="A79" s="19"/>
      <c r="B79" s="19"/>
      <c r="C79" s="16"/>
      <c r="D79" s="76"/>
      <c r="E79" s="76"/>
      <c r="F79" s="76"/>
      <c r="G79" s="76"/>
      <c r="H79" s="76"/>
      <c r="I79" s="76"/>
      <c r="J79" s="121"/>
      <c r="K79" s="19"/>
      <c r="L79" s="76"/>
    </row>
    <row r="80" spans="1:12" ht="12" customHeight="1">
      <c r="A80" s="19"/>
      <c r="B80" s="19"/>
      <c r="C80" s="16"/>
      <c r="D80" s="76"/>
      <c r="E80" s="76"/>
      <c r="F80" s="76"/>
      <c r="G80" s="76"/>
      <c r="H80" s="76"/>
      <c r="I80" s="76"/>
      <c r="J80" s="121"/>
      <c r="K80" s="19"/>
      <c r="L80" s="76"/>
    </row>
    <row r="81" spans="1:11" ht="13.5" thickBot="1">
      <c r="A81" s="3"/>
      <c r="B81" s="3"/>
      <c r="C81" s="211" t="s">
        <v>0</v>
      </c>
      <c r="D81" s="211"/>
      <c r="E81" s="211"/>
      <c r="F81" s="211"/>
      <c r="G81" s="211"/>
      <c r="H81" s="3"/>
      <c r="I81" s="3"/>
      <c r="J81" s="111"/>
      <c r="K81" s="3"/>
    </row>
    <row r="82" spans="1:11" ht="13.5" thickBot="1">
      <c r="A82" s="3"/>
      <c r="B82" s="3"/>
      <c r="C82" s="212" t="s">
        <v>1</v>
      </c>
      <c r="D82" s="212"/>
      <c r="E82" s="212"/>
      <c r="F82" s="212"/>
      <c r="G82" s="212"/>
      <c r="H82" s="3"/>
      <c r="I82" s="3"/>
      <c r="J82" s="111"/>
      <c r="K82" s="4" t="s">
        <v>67</v>
      </c>
    </row>
    <row r="83" spans="1:11" ht="12.75">
      <c r="A83" s="3"/>
      <c r="B83" s="3"/>
      <c r="C83" s="213" t="s">
        <v>100</v>
      </c>
      <c r="D83" s="213"/>
      <c r="E83" s="213"/>
      <c r="F83" s="213"/>
      <c r="G83" s="213"/>
      <c r="H83" s="3"/>
      <c r="I83" s="3"/>
      <c r="J83" s="111"/>
      <c r="K83" s="3"/>
    </row>
    <row r="84" spans="1:11" ht="12.75">
      <c r="A84" s="5"/>
      <c r="B84" s="6" t="s">
        <v>81</v>
      </c>
      <c r="C84" s="7"/>
      <c r="D84" s="8"/>
      <c r="E84" s="9"/>
      <c r="F84" s="10"/>
      <c r="G84" s="11"/>
      <c r="H84" s="11"/>
      <c r="I84" s="11"/>
      <c r="J84" s="112"/>
      <c r="K84" s="12"/>
    </row>
    <row r="85" ht="13.5" thickBot="1"/>
    <row r="86" spans="1:11" ht="13.5" thickBot="1">
      <c r="A86" s="5"/>
      <c r="B86" s="6"/>
      <c r="C86" s="7"/>
      <c r="D86" s="224" t="s">
        <v>3</v>
      </c>
      <c r="E86" s="224"/>
      <c r="F86" s="225" t="s">
        <v>77</v>
      </c>
      <c r="G86" s="225"/>
      <c r="H86" s="225"/>
      <c r="I86" s="225"/>
      <c r="J86" s="112"/>
      <c r="K86" s="12"/>
    </row>
    <row r="87" spans="1:11" ht="13.5" thickBot="1">
      <c r="A87" s="54" t="s">
        <v>4</v>
      </c>
      <c r="B87" s="201" t="s">
        <v>5</v>
      </c>
      <c r="C87" s="203" t="s">
        <v>6</v>
      </c>
      <c r="D87" s="195" t="s">
        <v>7</v>
      </c>
      <c r="E87" s="205" t="s">
        <v>8</v>
      </c>
      <c r="F87" s="195" t="s">
        <v>87</v>
      </c>
      <c r="G87" s="205" t="s">
        <v>9</v>
      </c>
      <c r="H87" s="195" t="s">
        <v>8</v>
      </c>
      <c r="I87" s="218" t="s">
        <v>10</v>
      </c>
      <c r="J87" s="220" t="s">
        <v>11</v>
      </c>
      <c r="K87" s="222" t="s">
        <v>12</v>
      </c>
    </row>
    <row r="88" spans="1:11" ht="13.5" thickBot="1">
      <c r="A88" s="55" t="s">
        <v>13</v>
      </c>
      <c r="B88" s="207"/>
      <c r="C88" s="208"/>
      <c r="D88" s="209"/>
      <c r="E88" s="210"/>
      <c r="F88" s="209"/>
      <c r="G88" s="210"/>
      <c r="H88" s="209"/>
      <c r="I88" s="219"/>
      <c r="J88" s="221"/>
      <c r="K88" s="223"/>
    </row>
    <row r="89" spans="1:11" ht="12.75">
      <c r="A89" s="63"/>
      <c r="B89" s="52"/>
      <c r="C89" s="52"/>
      <c r="D89" s="53">
        <v>7302</v>
      </c>
      <c r="E89" s="53"/>
      <c r="F89" s="53"/>
      <c r="G89" s="53"/>
      <c r="H89" s="53"/>
      <c r="I89" s="53"/>
      <c r="J89" s="123"/>
      <c r="K89" s="59"/>
    </row>
    <row r="90" spans="1:12" ht="33.75" customHeight="1">
      <c r="A90" s="60">
        <v>102</v>
      </c>
      <c r="B90" s="45" t="s">
        <v>45</v>
      </c>
      <c r="C90" s="45" t="s">
        <v>24</v>
      </c>
      <c r="D90" s="145">
        <v>1534</v>
      </c>
      <c r="E90" s="145"/>
      <c r="F90" s="145"/>
      <c r="G90" s="147"/>
      <c r="H90" s="147"/>
      <c r="I90" s="147"/>
      <c r="J90" s="146">
        <f aca="true" t="shared" si="5" ref="J90:J103">SUM(D90:E90)-SUM(F90:I90)</f>
        <v>1534</v>
      </c>
      <c r="K90" s="61"/>
      <c r="L90">
        <v>1</v>
      </c>
    </row>
    <row r="91" spans="1:12" ht="33.75" customHeight="1">
      <c r="A91" s="60">
        <v>102</v>
      </c>
      <c r="B91" s="37" t="s">
        <v>30</v>
      </c>
      <c r="C91" s="45" t="s">
        <v>24</v>
      </c>
      <c r="D91" s="145">
        <v>1534</v>
      </c>
      <c r="E91" s="146"/>
      <c r="F91" s="147"/>
      <c r="G91" s="148"/>
      <c r="H91" s="148"/>
      <c r="I91" s="148"/>
      <c r="J91" s="146">
        <f t="shared" si="5"/>
        <v>1534</v>
      </c>
      <c r="K91" s="61"/>
      <c r="L91">
        <v>1</v>
      </c>
    </row>
    <row r="92" spans="1:12" ht="33.75" customHeight="1">
      <c r="A92" s="30">
        <v>102</v>
      </c>
      <c r="B92" s="45" t="s">
        <v>55</v>
      </c>
      <c r="C92" s="45" t="s">
        <v>24</v>
      </c>
      <c r="D92" s="153">
        <v>1470</v>
      </c>
      <c r="E92" s="146"/>
      <c r="F92" s="146"/>
      <c r="G92" s="146"/>
      <c r="H92" s="146"/>
      <c r="I92" s="148"/>
      <c r="J92" s="149">
        <f>SUM(D92:E92)-SUM(F92:I92)</f>
        <v>1470</v>
      </c>
      <c r="K92" s="70"/>
      <c r="L92">
        <v>1</v>
      </c>
    </row>
    <row r="93" spans="1:12" ht="33.75" customHeight="1">
      <c r="A93" s="30">
        <v>102</v>
      </c>
      <c r="B93" s="37" t="s">
        <v>26</v>
      </c>
      <c r="C93" s="45" t="s">
        <v>24</v>
      </c>
      <c r="D93" s="145">
        <v>1150</v>
      </c>
      <c r="E93" s="146"/>
      <c r="F93" s="146"/>
      <c r="G93" s="148"/>
      <c r="H93" s="146"/>
      <c r="I93" s="148"/>
      <c r="J93" s="149">
        <f>SUM(D93:E93)-SUM(F93:I93)</f>
        <v>1150</v>
      </c>
      <c r="K93" s="47"/>
      <c r="L93">
        <v>1</v>
      </c>
    </row>
    <row r="94" spans="1:12" ht="33.75" customHeight="1">
      <c r="A94" s="30">
        <v>102</v>
      </c>
      <c r="B94" s="158" t="s">
        <v>57</v>
      </c>
      <c r="C94" s="158" t="s">
        <v>24</v>
      </c>
      <c r="D94" s="159">
        <v>1704</v>
      </c>
      <c r="E94" s="146"/>
      <c r="F94" s="146"/>
      <c r="G94" s="148"/>
      <c r="H94" s="146"/>
      <c r="I94" s="148"/>
      <c r="J94" s="149">
        <f>SUM(D94:E94)-SUM(F94:I94)</f>
        <v>1704</v>
      </c>
      <c r="K94" s="47"/>
      <c r="L94">
        <v>1</v>
      </c>
    </row>
    <row r="95" spans="1:12" ht="33.75" customHeight="1">
      <c r="A95" s="30">
        <v>102</v>
      </c>
      <c r="B95" s="35" t="s">
        <v>23</v>
      </c>
      <c r="C95" s="45" t="s">
        <v>24</v>
      </c>
      <c r="D95" s="145">
        <v>924</v>
      </c>
      <c r="E95" s="146"/>
      <c r="F95" s="147"/>
      <c r="G95" s="148"/>
      <c r="H95" s="148"/>
      <c r="I95" s="148"/>
      <c r="J95" s="146">
        <f>SUM(D95:E95)-SUM(F95:I95)</f>
        <v>924</v>
      </c>
      <c r="K95" s="48"/>
      <c r="L95">
        <v>1</v>
      </c>
    </row>
    <row r="96" spans="1:12" ht="33.75" customHeight="1">
      <c r="A96" s="60">
        <v>102</v>
      </c>
      <c r="B96" s="45" t="s">
        <v>71</v>
      </c>
      <c r="C96" s="36" t="s">
        <v>15</v>
      </c>
      <c r="D96" s="145">
        <v>12634</v>
      </c>
      <c r="E96" s="146"/>
      <c r="F96" s="147"/>
      <c r="G96" s="146"/>
      <c r="H96" s="148"/>
      <c r="I96" s="148"/>
      <c r="J96" s="146">
        <f t="shared" si="5"/>
        <v>12634</v>
      </c>
      <c r="K96" s="61"/>
      <c r="L96">
        <v>1</v>
      </c>
    </row>
    <row r="97" spans="1:12" ht="33.75" customHeight="1">
      <c r="A97" s="60">
        <v>102</v>
      </c>
      <c r="B97" s="45" t="s">
        <v>72</v>
      </c>
      <c r="C97" s="36" t="s">
        <v>28</v>
      </c>
      <c r="D97" s="145">
        <v>2637</v>
      </c>
      <c r="E97" s="146"/>
      <c r="F97" s="147"/>
      <c r="G97" s="148"/>
      <c r="H97" s="148"/>
      <c r="I97" s="148"/>
      <c r="J97" s="146">
        <f t="shared" si="5"/>
        <v>2637</v>
      </c>
      <c r="K97" s="64"/>
      <c r="L97">
        <v>1</v>
      </c>
    </row>
    <row r="98" spans="1:12" ht="33.75" customHeight="1">
      <c r="A98" s="60">
        <v>102</v>
      </c>
      <c r="B98" s="45" t="s">
        <v>73</v>
      </c>
      <c r="C98" s="36" t="s">
        <v>28</v>
      </c>
      <c r="D98" s="145">
        <v>1861</v>
      </c>
      <c r="E98" s="146"/>
      <c r="F98" s="147"/>
      <c r="G98" s="146">
        <v>300</v>
      </c>
      <c r="H98" s="148"/>
      <c r="I98" s="148"/>
      <c r="J98" s="146">
        <f t="shared" si="5"/>
        <v>1561</v>
      </c>
      <c r="K98" s="65"/>
      <c r="L98">
        <v>1</v>
      </c>
    </row>
    <row r="99" spans="1:12" ht="33.75" customHeight="1">
      <c r="A99" s="60">
        <v>102</v>
      </c>
      <c r="B99" s="45" t="s">
        <v>74</v>
      </c>
      <c r="C99" s="36" t="s">
        <v>28</v>
      </c>
      <c r="D99" s="145">
        <v>6290</v>
      </c>
      <c r="E99" s="146"/>
      <c r="F99" s="147"/>
      <c r="G99" s="146"/>
      <c r="H99" s="148"/>
      <c r="I99" s="148"/>
      <c r="J99" s="146">
        <f t="shared" si="5"/>
        <v>6290</v>
      </c>
      <c r="K99" s="65"/>
      <c r="L99">
        <v>1</v>
      </c>
    </row>
    <row r="100" spans="1:12" ht="33.75" customHeight="1">
      <c r="A100" s="73">
        <v>102</v>
      </c>
      <c r="B100" s="45" t="s">
        <v>76</v>
      </c>
      <c r="C100" s="36" t="s">
        <v>28</v>
      </c>
      <c r="D100" s="145">
        <v>4501</v>
      </c>
      <c r="E100" s="146"/>
      <c r="F100" s="147"/>
      <c r="G100" s="146"/>
      <c r="H100" s="148"/>
      <c r="I100" s="148"/>
      <c r="J100" s="146">
        <f t="shared" si="5"/>
        <v>4501</v>
      </c>
      <c r="K100" s="74"/>
      <c r="L100">
        <v>1</v>
      </c>
    </row>
    <row r="101" spans="1:12" ht="33.75" customHeight="1">
      <c r="A101" s="30">
        <v>102</v>
      </c>
      <c r="B101" s="45" t="s">
        <v>78</v>
      </c>
      <c r="C101" s="36" t="s">
        <v>28</v>
      </c>
      <c r="D101" s="145">
        <v>2480</v>
      </c>
      <c r="E101" s="146"/>
      <c r="F101" s="147"/>
      <c r="G101" s="146"/>
      <c r="H101" s="148"/>
      <c r="I101" s="148"/>
      <c r="J101" s="146">
        <f t="shared" si="5"/>
        <v>2480</v>
      </c>
      <c r="K101" s="75"/>
      <c r="L101">
        <v>1</v>
      </c>
    </row>
    <row r="102" spans="1:12" ht="33.75" customHeight="1">
      <c r="A102" s="30">
        <v>102</v>
      </c>
      <c r="B102" s="45" t="s">
        <v>79</v>
      </c>
      <c r="C102" s="36" t="s">
        <v>28</v>
      </c>
      <c r="D102" s="145">
        <v>2382</v>
      </c>
      <c r="E102" s="146"/>
      <c r="F102" s="147"/>
      <c r="G102" s="146">
        <v>250</v>
      </c>
      <c r="H102" s="148"/>
      <c r="I102" s="148"/>
      <c r="J102" s="146">
        <f t="shared" si="5"/>
        <v>2132</v>
      </c>
      <c r="K102" s="75"/>
      <c r="L102">
        <v>1</v>
      </c>
    </row>
    <row r="103" spans="1:12" ht="33.75" customHeight="1">
      <c r="A103" s="30">
        <v>102</v>
      </c>
      <c r="B103" s="45" t="s">
        <v>80</v>
      </c>
      <c r="C103" s="36" t="s">
        <v>28</v>
      </c>
      <c r="D103" s="145">
        <v>991</v>
      </c>
      <c r="E103" s="146"/>
      <c r="F103" s="147"/>
      <c r="G103" s="148"/>
      <c r="H103" s="148"/>
      <c r="I103" s="148"/>
      <c r="J103" s="146">
        <f t="shared" si="5"/>
        <v>991</v>
      </c>
      <c r="K103" s="75"/>
      <c r="L103">
        <v>1</v>
      </c>
    </row>
    <row r="104" spans="3:10" ht="13.5" thickBot="1">
      <c r="C104" s="56" t="s">
        <v>32</v>
      </c>
      <c r="D104" s="57">
        <f>SUM(D90:D103)</f>
        <v>42092</v>
      </c>
      <c r="E104" s="57">
        <f>SUM(E90:E100)</f>
        <v>0</v>
      </c>
      <c r="F104" s="57">
        <f>SUM(F90:F100)</f>
        <v>0</v>
      </c>
      <c r="G104" s="57">
        <f>SUM(G90:G103)</f>
        <v>550</v>
      </c>
      <c r="H104" s="57">
        <f>SUM(H90:H103)</f>
        <v>0</v>
      </c>
      <c r="I104" s="57">
        <f>SUM(I90:I100)</f>
        <v>0</v>
      </c>
      <c r="J104" s="120">
        <f>SUM(J90:J103)</f>
        <v>41542</v>
      </c>
    </row>
    <row r="105" ht="21.75" customHeight="1">
      <c r="L105" s="135">
        <f>SUM(L90:L104)</f>
        <v>14</v>
      </c>
    </row>
    <row r="106" ht="21" customHeight="1">
      <c r="L106" s="38"/>
    </row>
    <row r="107" ht="12.75">
      <c r="L107" s="34"/>
    </row>
    <row r="108" spans="1:12" ht="13.5" thickBot="1">
      <c r="A108" s="3"/>
      <c r="B108" s="3"/>
      <c r="C108" s="211" t="s">
        <v>0</v>
      </c>
      <c r="D108" s="211"/>
      <c r="E108" s="211"/>
      <c r="F108" s="211"/>
      <c r="G108" s="211"/>
      <c r="H108" s="3"/>
      <c r="I108" s="3"/>
      <c r="J108" s="111"/>
      <c r="K108" s="3"/>
      <c r="L108" s="34"/>
    </row>
    <row r="109" spans="1:12" ht="13.5" thickBot="1">
      <c r="A109" s="3"/>
      <c r="B109" s="3"/>
      <c r="C109" s="212" t="s">
        <v>1</v>
      </c>
      <c r="D109" s="212"/>
      <c r="E109" s="212"/>
      <c r="F109" s="212"/>
      <c r="G109" s="212"/>
      <c r="H109" s="3"/>
      <c r="I109" s="3"/>
      <c r="J109" s="111"/>
      <c r="K109" s="4" t="s">
        <v>89</v>
      </c>
      <c r="L109" s="34"/>
    </row>
    <row r="110" spans="1:12" ht="12.75">
      <c r="A110" s="3"/>
      <c r="B110" s="3"/>
      <c r="C110" s="213" t="s">
        <v>100</v>
      </c>
      <c r="D110" s="213"/>
      <c r="E110" s="213"/>
      <c r="F110" s="213"/>
      <c r="G110" s="213"/>
      <c r="H110" s="3"/>
      <c r="I110" s="3"/>
      <c r="J110" s="111"/>
      <c r="K110" s="3"/>
      <c r="L110" s="34"/>
    </row>
    <row r="111" spans="1:12" ht="12.75">
      <c r="A111" s="5"/>
      <c r="B111" s="6" t="s">
        <v>81</v>
      </c>
      <c r="C111" s="7"/>
      <c r="D111" s="8"/>
      <c r="E111" s="9"/>
      <c r="F111" s="10"/>
      <c r="G111" s="11"/>
      <c r="H111" s="11"/>
      <c r="I111" s="11"/>
      <c r="J111" s="112"/>
      <c r="K111" s="12"/>
      <c r="L111" s="34"/>
    </row>
    <row r="112" ht="13.5" thickBot="1">
      <c r="L112" s="34"/>
    </row>
    <row r="113" spans="1:12" ht="13.5" thickBot="1">
      <c r="A113" s="5"/>
      <c r="B113" s="6"/>
      <c r="C113" s="7"/>
      <c r="D113" s="224" t="s">
        <v>3</v>
      </c>
      <c r="E113" s="224"/>
      <c r="F113" s="225" t="s">
        <v>77</v>
      </c>
      <c r="G113" s="225"/>
      <c r="H113" s="225"/>
      <c r="I113" s="225"/>
      <c r="J113" s="112"/>
      <c r="K113" s="12"/>
      <c r="L113" s="34"/>
    </row>
    <row r="114" spans="1:12" ht="13.5" thickBot="1">
      <c r="A114" s="54" t="s">
        <v>4</v>
      </c>
      <c r="B114" s="201" t="s">
        <v>5</v>
      </c>
      <c r="C114" s="203" t="s">
        <v>6</v>
      </c>
      <c r="D114" s="195" t="s">
        <v>7</v>
      </c>
      <c r="E114" s="205" t="s">
        <v>8</v>
      </c>
      <c r="F114" s="195" t="s">
        <v>87</v>
      </c>
      <c r="G114" s="205" t="s">
        <v>9</v>
      </c>
      <c r="H114" s="195" t="s">
        <v>8</v>
      </c>
      <c r="I114" s="218" t="s">
        <v>10</v>
      </c>
      <c r="J114" s="220" t="s">
        <v>11</v>
      </c>
      <c r="K114" s="222" t="s">
        <v>12</v>
      </c>
      <c r="L114" s="34"/>
    </row>
    <row r="115" spans="1:12" ht="13.5" thickBot="1">
      <c r="A115" s="55" t="s">
        <v>13</v>
      </c>
      <c r="B115" s="207"/>
      <c r="C115" s="208"/>
      <c r="D115" s="209"/>
      <c r="E115" s="210"/>
      <c r="F115" s="209"/>
      <c r="G115" s="210"/>
      <c r="H115" s="209"/>
      <c r="I115" s="219"/>
      <c r="J115" s="221"/>
      <c r="K115" s="223"/>
      <c r="L115" s="34"/>
    </row>
    <row r="116" spans="1:12" ht="12.75">
      <c r="A116" s="63"/>
      <c r="B116" s="52"/>
      <c r="C116" s="52"/>
      <c r="D116" s="53">
        <v>7302</v>
      </c>
      <c r="E116" s="53"/>
      <c r="F116" s="53"/>
      <c r="G116" s="53"/>
      <c r="H116" s="53"/>
      <c r="I116" s="53"/>
      <c r="J116" s="123"/>
      <c r="K116" s="59"/>
      <c r="L116" s="34"/>
    </row>
    <row r="117" spans="1:12" ht="33.75" customHeight="1">
      <c r="A117" s="30">
        <v>102</v>
      </c>
      <c r="B117" s="158" t="s">
        <v>83</v>
      </c>
      <c r="C117" s="157" t="s">
        <v>48</v>
      </c>
      <c r="D117" s="159">
        <v>3518</v>
      </c>
      <c r="E117" s="145"/>
      <c r="F117" s="145"/>
      <c r="G117" s="147"/>
      <c r="H117" s="147"/>
      <c r="I117" s="147"/>
      <c r="J117" s="146">
        <f aca="true" t="shared" si="6" ref="J117:J128">SUM(D117:E117)-SUM(F117:I117)</f>
        <v>3518</v>
      </c>
      <c r="K117" s="61"/>
      <c r="L117" s="105">
        <v>1</v>
      </c>
    </row>
    <row r="118" spans="1:12" ht="33.75" customHeight="1">
      <c r="A118" s="30">
        <v>102</v>
      </c>
      <c r="B118" s="45" t="s">
        <v>84</v>
      </c>
      <c r="C118" s="36" t="s">
        <v>48</v>
      </c>
      <c r="D118" s="145">
        <v>5026</v>
      </c>
      <c r="E118" s="146"/>
      <c r="F118" s="147"/>
      <c r="G118" s="148"/>
      <c r="H118" s="148"/>
      <c r="I118" s="148"/>
      <c r="J118" s="146">
        <f t="shared" si="6"/>
        <v>5026</v>
      </c>
      <c r="K118" s="61"/>
      <c r="L118" s="105">
        <v>1</v>
      </c>
    </row>
    <row r="119" spans="1:12" ht="33.75" customHeight="1">
      <c r="A119" s="30">
        <v>102</v>
      </c>
      <c r="B119" s="45" t="s">
        <v>85</v>
      </c>
      <c r="C119" s="36" t="s">
        <v>48</v>
      </c>
      <c r="D119" s="145">
        <v>4833</v>
      </c>
      <c r="E119" s="146"/>
      <c r="F119" s="146"/>
      <c r="G119" s="146"/>
      <c r="H119" s="146"/>
      <c r="I119" s="148"/>
      <c r="J119" s="149">
        <f t="shared" si="6"/>
        <v>4833</v>
      </c>
      <c r="K119" s="70"/>
      <c r="L119" s="105">
        <v>1</v>
      </c>
    </row>
    <row r="120" spans="1:12" ht="33.75" customHeight="1">
      <c r="A120" s="30">
        <v>102</v>
      </c>
      <c r="B120" s="45" t="s">
        <v>86</v>
      </c>
      <c r="C120" s="45" t="s">
        <v>24</v>
      </c>
      <c r="D120" s="145">
        <v>3086</v>
      </c>
      <c r="E120" s="154"/>
      <c r="F120" s="154"/>
      <c r="G120" s="155"/>
      <c r="H120" s="154"/>
      <c r="I120" s="155"/>
      <c r="J120" s="156">
        <f t="shared" si="6"/>
        <v>3086</v>
      </c>
      <c r="K120" s="128"/>
      <c r="L120" s="105">
        <v>1</v>
      </c>
    </row>
    <row r="121" spans="1:12" ht="33.75" customHeight="1">
      <c r="A121" s="30">
        <v>102</v>
      </c>
      <c r="B121" s="45" t="s">
        <v>92</v>
      </c>
      <c r="C121" s="45" t="s">
        <v>24</v>
      </c>
      <c r="D121" s="145">
        <v>2231</v>
      </c>
      <c r="E121" s="146"/>
      <c r="F121" s="146"/>
      <c r="G121" s="148"/>
      <c r="H121" s="146"/>
      <c r="I121" s="148"/>
      <c r="J121" s="149">
        <f t="shared" si="6"/>
        <v>2231</v>
      </c>
      <c r="K121" s="87"/>
      <c r="L121" s="129">
        <v>1</v>
      </c>
    </row>
    <row r="122" spans="1:12" ht="33.75" customHeight="1">
      <c r="A122" s="30">
        <v>102</v>
      </c>
      <c r="B122" s="45" t="s">
        <v>91</v>
      </c>
      <c r="C122" s="45" t="s">
        <v>24</v>
      </c>
      <c r="D122" s="145">
        <v>894</v>
      </c>
      <c r="E122" s="146"/>
      <c r="F122" s="146"/>
      <c r="G122" s="148"/>
      <c r="H122" s="146"/>
      <c r="I122" s="148"/>
      <c r="J122" s="149">
        <f t="shared" si="6"/>
        <v>894</v>
      </c>
      <c r="K122" s="87"/>
      <c r="L122" s="129">
        <v>1</v>
      </c>
    </row>
    <row r="123" spans="1:12" ht="33.75" customHeight="1">
      <c r="A123" s="30">
        <v>102</v>
      </c>
      <c r="B123" s="45" t="s">
        <v>93</v>
      </c>
      <c r="C123" s="45" t="s">
        <v>24</v>
      </c>
      <c r="D123" s="145">
        <v>2418</v>
      </c>
      <c r="E123" s="146"/>
      <c r="F123" s="146"/>
      <c r="G123" s="148"/>
      <c r="H123" s="146"/>
      <c r="I123" s="148"/>
      <c r="J123" s="149">
        <f t="shared" si="6"/>
        <v>2418</v>
      </c>
      <c r="K123" s="87"/>
      <c r="L123" s="129">
        <v>1</v>
      </c>
    </row>
    <row r="124" spans="1:12" ht="33.75" customHeight="1">
      <c r="A124" s="30">
        <v>102</v>
      </c>
      <c r="B124" s="45" t="s">
        <v>94</v>
      </c>
      <c r="C124" s="45" t="s">
        <v>28</v>
      </c>
      <c r="D124" s="145">
        <v>2383</v>
      </c>
      <c r="E124" s="146"/>
      <c r="F124" s="146"/>
      <c r="G124" s="148"/>
      <c r="H124" s="146"/>
      <c r="I124" s="148"/>
      <c r="J124" s="149">
        <f t="shared" si="6"/>
        <v>2383</v>
      </c>
      <c r="K124" s="87"/>
      <c r="L124" s="129">
        <v>1</v>
      </c>
    </row>
    <row r="125" spans="1:12" ht="33.75" customHeight="1">
      <c r="A125" s="30">
        <v>102</v>
      </c>
      <c r="B125" s="45" t="s">
        <v>95</v>
      </c>
      <c r="C125" s="45" t="s">
        <v>28</v>
      </c>
      <c r="D125" s="145">
        <v>2762</v>
      </c>
      <c r="E125" s="146"/>
      <c r="F125" s="146"/>
      <c r="G125" s="148"/>
      <c r="H125" s="146"/>
      <c r="I125" s="148"/>
      <c r="J125" s="149">
        <f t="shared" si="6"/>
        <v>2762</v>
      </c>
      <c r="K125" s="87"/>
      <c r="L125" s="129">
        <v>1</v>
      </c>
    </row>
    <row r="126" spans="1:12" ht="33.75" customHeight="1">
      <c r="A126" s="30">
        <v>102</v>
      </c>
      <c r="B126" s="158" t="s">
        <v>96</v>
      </c>
      <c r="C126" s="158" t="s">
        <v>24</v>
      </c>
      <c r="D126" s="159">
        <v>1662</v>
      </c>
      <c r="E126" s="146"/>
      <c r="F126" s="146"/>
      <c r="G126" s="148"/>
      <c r="H126" s="146"/>
      <c r="I126" s="148"/>
      <c r="J126" s="149">
        <f t="shared" si="6"/>
        <v>1662</v>
      </c>
      <c r="K126" s="87"/>
      <c r="L126" s="129">
        <v>1</v>
      </c>
    </row>
    <row r="127" spans="1:12" ht="33.75" customHeight="1">
      <c r="A127" s="30">
        <v>602</v>
      </c>
      <c r="B127" s="45" t="s">
        <v>97</v>
      </c>
      <c r="C127" s="45" t="s">
        <v>24</v>
      </c>
      <c r="D127" s="145">
        <v>2855</v>
      </c>
      <c r="E127" s="146"/>
      <c r="F127" s="146"/>
      <c r="G127" s="146"/>
      <c r="H127" s="146"/>
      <c r="I127" s="148"/>
      <c r="J127" s="149">
        <f t="shared" si="6"/>
        <v>2855</v>
      </c>
      <c r="K127" s="87"/>
      <c r="L127" s="129">
        <v>1</v>
      </c>
    </row>
    <row r="128" spans="1:12" ht="33.75" customHeight="1">
      <c r="A128" s="30">
        <v>102</v>
      </c>
      <c r="B128" s="45" t="s">
        <v>99</v>
      </c>
      <c r="C128" s="45" t="s">
        <v>15</v>
      </c>
      <c r="D128" s="145">
        <v>3973</v>
      </c>
      <c r="E128" s="146"/>
      <c r="F128" s="146"/>
      <c r="G128" s="146"/>
      <c r="H128" s="146"/>
      <c r="I128" s="148"/>
      <c r="J128" s="149">
        <f t="shared" si="6"/>
        <v>3973</v>
      </c>
      <c r="K128" s="87"/>
      <c r="L128" s="129">
        <v>1</v>
      </c>
    </row>
    <row r="129" spans="3:12" ht="13.5" thickBot="1">
      <c r="C129" s="56" t="s">
        <v>32</v>
      </c>
      <c r="D129" s="57">
        <f>SUM(D117:D128)</f>
        <v>35641</v>
      </c>
      <c r="E129" s="57">
        <f>SUM(E117:E127)</f>
        <v>0</v>
      </c>
      <c r="F129" s="57">
        <f>SUM(F117:F127)</f>
        <v>0</v>
      </c>
      <c r="G129" s="57">
        <f>SUM(G117:G127)</f>
        <v>0</v>
      </c>
      <c r="H129" s="57">
        <f>SUM(H117:H127)</f>
        <v>0</v>
      </c>
      <c r="I129" s="57">
        <f>SUM(I117:I127)</f>
        <v>0</v>
      </c>
      <c r="J129" s="57">
        <f>SUM(J117:J128)</f>
        <v>35641</v>
      </c>
      <c r="L129" s="105"/>
    </row>
    <row r="130" ht="12.75">
      <c r="L130" s="134">
        <f>SUM(L117:L129)</f>
        <v>12</v>
      </c>
    </row>
    <row r="131" spans="4:12" ht="12.75">
      <c r="D131" s="20">
        <f aca="true" t="shared" si="7" ref="D131:J131">D17+D49+D77+D104+D129</f>
        <v>220935</v>
      </c>
      <c r="E131" s="137">
        <f t="shared" si="7"/>
        <v>0</v>
      </c>
      <c r="F131" s="20">
        <f t="shared" si="7"/>
        <v>0</v>
      </c>
      <c r="G131" s="20">
        <f t="shared" si="7"/>
        <v>3050</v>
      </c>
      <c r="H131" s="20">
        <f t="shared" si="7"/>
        <v>0</v>
      </c>
      <c r="I131" s="20">
        <f t="shared" si="7"/>
        <v>0</v>
      </c>
      <c r="J131" s="124">
        <f t="shared" si="7"/>
        <v>217885</v>
      </c>
      <c r="L131" s="34"/>
    </row>
    <row r="132" ht="12.75">
      <c r="L132" s="34"/>
    </row>
    <row r="133" ht="12.75">
      <c r="L133" s="34"/>
    </row>
    <row r="134" ht="12.75">
      <c r="L134" s="34"/>
    </row>
    <row r="135" spans="6:12" ht="12.75">
      <c r="F135" s="106"/>
      <c r="G135" s="107"/>
      <c r="H135" s="107"/>
      <c r="I135" s="107"/>
      <c r="J135" s="125"/>
      <c r="K135" s="108"/>
      <c r="L135" s="109"/>
    </row>
    <row r="136" spans="6:12" ht="12.75">
      <c r="F136" s="106"/>
      <c r="G136" s="110"/>
      <c r="H136" s="107"/>
      <c r="I136" s="107"/>
      <c r="J136" s="125"/>
      <c r="K136" s="108"/>
      <c r="L136" s="108"/>
    </row>
    <row r="137" spans="6:12" ht="12.75">
      <c r="F137" s="106" t="s">
        <v>88</v>
      </c>
      <c r="G137" s="107" t="s">
        <v>61</v>
      </c>
      <c r="H137" s="107" t="s">
        <v>62</v>
      </c>
      <c r="I137" s="107"/>
      <c r="J137" s="125"/>
      <c r="K137" s="108"/>
      <c r="L137" s="109">
        <f>L130+L105+L77+L51+L18</f>
        <v>63</v>
      </c>
    </row>
    <row r="138" spans="6:12" ht="12.75">
      <c r="F138" s="106"/>
      <c r="G138" s="107"/>
      <c r="H138" s="107"/>
      <c r="I138" s="107"/>
      <c r="J138" s="125"/>
      <c r="K138" s="108"/>
      <c r="L138" s="108"/>
    </row>
    <row r="139" spans="6:12" ht="12.75">
      <c r="F139" s="106"/>
      <c r="G139" s="107"/>
      <c r="H139" s="107"/>
      <c r="I139" s="107"/>
      <c r="J139" s="125"/>
      <c r="K139" s="109"/>
      <c r="L139" s="108"/>
    </row>
    <row r="140" spans="4:12" ht="12.75">
      <c r="D140"/>
      <c r="F140" s="108"/>
      <c r="G140" s="108"/>
      <c r="H140" s="108"/>
      <c r="I140" s="108"/>
      <c r="J140" s="106"/>
      <c r="K140" s="108"/>
      <c r="L140" s="108"/>
    </row>
    <row r="141" spans="6:12" ht="12.75">
      <c r="F141" s="106"/>
      <c r="G141" s="107"/>
      <c r="H141" s="107"/>
      <c r="I141" s="107"/>
      <c r="J141" s="125"/>
      <c r="K141" s="108"/>
      <c r="L141" s="108"/>
    </row>
    <row r="142" spans="6:12" ht="12.75">
      <c r="F142" s="106"/>
      <c r="G142" s="107"/>
      <c r="H142" s="107"/>
      <c r="I142" s="107"/>
      <c r="J142" s="126"/>
      <c r="K142" s="108"/>
      <c r="L142" s="108"/>
    </row>
    <row r="143" spans="6:12" ht="12.75">
      <c r="F143" s="106"/>
      <c r="G143" s="107"/>
      <c r="H143" s="107"/>
      <c r="I143" s="107"/>
      <c r="J143" s="125"/>
      <c r="K143" s="108"/>
      <c r="L143" s="108"/>
    </row>
    <row r="147" spans="2:3" ht="12.75">
      <c r="B147" s="21" t="s">
        <v>63</v>
      </c>
      <c r="C147" s="22">
        <f>D49+D104+D120+D121+D122+D123+D124+D125+D126+D128</f>
        <v>94201</v>
      </c>
    </row>
    <row r="148" spans="2:4" ht="12.75">
      <c r="B148" s="23" t="s">
        <v>64</v>
      </c>
      <c r="C148" s="24">
        <f>D77+D127</f>
        <v>68026</v>
      </c>
      <c r="D148" s="1">
        <f>C148+E127</f>
        <v>68026</v>
      </c>
    </row>
    <row r="149" spans="2:3" ht="12.75">
      <c r="B149" s="25" t="s">
        <v>65</v>
      </c>
      <c r="C149" s="26">
        <f>D17+D117+D118+D119</f>
        <v>58708</v>
      </c>
    </row>
    <row r="150" spans="2:3" ht="12.75">
      <c r="B150" s="27" t="s">
        <v>66</v>
      </c>
      <c r="C150" s="28">
        <v>0</v>
      </c>
    </row>
    <row r="152" spans="3:10" ht="12.75">
      <c r="C152" s="29">
        <f>SUM(C147:C151)</f>
        <v>220935</v>
      </c>
      <c r="D152" s="1">
        <f>C152+E131</f>
        <v>220935</v>
      </c>
      <c r="E152" s="34"/>
      <c r="J152" s="127"/>
    </row>
    <row r="229" ht="12.75">
      <c r="J229" s="122" t="s">
        <v>98</v>
      </c>
    </row>
  </sheetData>
  <sheetProtection selectLockedCells="1" selectUnlockedCells="1"/>
  <mergeCells count="75">
    <mergeCell ref="H114:H115"/>
    <mergeCell ref="I114:I115"/>
    <mergeCell ref="J114:J115"/>
    <mergeCell ref="K114:K115"/>
    <mergeCell ref="B114:B115"/>
    <mergeCell ref="C114:C115"/>
    <mergeCell ref="D114:D115"/>
    <mergeCell ref="E114:E115"/>
    <mergeCell ref="F114:F115"/>
    <mergeCell ref="G114:G115"/>
    <mergeCell ref="J87:J88"/>
    <mergeCell ref="K87:K88"/>
    <mergeCell ref="C108:G108"/>
    <mergeCell ref="C109:G109"/>
    <mergeCell ref="C110:G110"/>
    <mergeCell ref="D113:E113"/>
    <mergeCell ref="F113:I113"/>
    <mergeCell ref="D86:E86"/>
    <mergeCell ref="F86:I86"/>
    <mergeCell ref="B87:B88"/>
    <mergeCell ref="C87:C88"/>
    <mergeCell ref="D87:D88"/>
    <mergeCell ref="E87:E88"/>
    <mergeCell ref="F87:F88"/>
    <mergeCell ref="G87:G88"/>
    <mergeCell ref="H87:H88"/>
    <mergeCell ref="I87:I88"/>
    <mergeCell ref="I58:I59"/>
    <mergeCell ref="J58:J59"/>
    <mergeCell ref="K58:K59"/>
    <mergeCell ref="C81:G81"/>
    <mergeCell ref="C82:G82"/>
    <mergeCell ref="C83:G83"/>
    <mergeCell ref="C55:G55"/>
    <mergeCell ref="D57:E57"/>
    <mergeCell ref="F57:I57"/>
    <mergeCell ref="B58:B59"/>
    <mergeCell ref="C58:C59"/>
    <mergeCell ref="D58:D59"/>
    <mergeCell ref="E58:E59"/>
    <mergeCell ref="F58:F59"/>
    <mergeCell ref="G58:G59"/>
    <mergeCell ref="H58:H59"/>
    <mergeCell ref="H33:H34"/>
    <mergeCell ref="I33:I34"/>
    <mergeCell ref="J33:J34"/>
    <mergeCell ref="K33:K34"/>
    <mergeCell ref="C53:G53"/>
    <mergeCell ref="C54:G54"/>
    <mergeCell ref="C28:G28"/>
    <mergeCell ref="C29:G29"/>
    <mergeCell ref="D32:E32"/>
    <mergeCell ref="F32:I32"/>
    <mergeCell ref="B33:B34"/>
    <mergeCell ref="C33:C34"/>
    <mergeCell ref="D33:D34"/>
    <mergeCell ref="E33:E34"/>
    <mergeCell ref="F33:F34"/>
    <mergeCell ref="G33:G34"/>
    <mergeCell ref="G6:G7"/>
    <mergeCell ref="H6:H7"/>
    <mergeCell ref="I6:I7"/>
    <mergeCell ref="J6:J7"/>
    <mergeCell ref="K6:K7"/>
    <mergeCell ref="C27:G27"/>
    <mergeCell ref="C1:G1"/>
    <mergeCell ref="C2:G2"/>
    <mergeCell ref="C3:G3"/>
    <mergeCell ref="D5:E5"/>
    <mergeCell ref="F5:I5"/>
    <mergeCell ref="B6:B7"/>
    <mergeCell ref="C6:C7"/>
    <mergeCell ref="D6:D7"/>
    <mergeCell ref="E6:E7"/>
    <mergeCell ref="F6:F7"/>
  </mergeCells>
  <printOptions/>
  <pageMargins left="0.6701388888888888" right="0.15763888888888888" top="0.19652777777777777" bottom="0.19652777777777777" header="0.5118055555555555" footer="0.5118055555555555"/>
  <pageSetup horizontalDpi="600" verticalDpi="600" orientation="landscape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86"/>
  <sheetViews>
    <sheetView zoomScalePageLayoutView="0" workbookViewId="0" topLeftCell="A41">
      <selection activeCell="G62" sqref="G62"/>
    </sheetView>
  </sheetViews>
  <sheetFormatPr defaultColWidth="11.421875" defaultRowHeight="12.75"/>
  <cols>
    <col min="1" max="1" width="34.421875" style="0" customWidth="1"/>
    <col min="2" max="2" width="12.28125" style="161" bestFit="1" customWidth="1"/>
    <col min="5" max="5" width="18.57421875" style="0" bestFit="1" customWidth="1"/>
    <col min="6" max="6" width="16.8515625" style="0" bestFit="1" customWidth="1"/>
    <col min="7" max="7" width="22.140625" style="0" bestFit="1" customWidth="1"/>
    <col min="8" max="8" width="13.57421875" style="0" bestFit="1" customWidth="1"/>
    <col min="9" max="9" width="12.28125" style="161" bestFit="1" customWidth="1"/>
    <col min="10" max="10" width="15.421875" style="0" bestFit="1" customWidth="1"/>
  </cols>
  <sheetData>
    <row r="3" spans="1:9" ht="15">
      <c r="A3" s="37" t="s">
        <v>70</v>
      </c>
      <c r="B3" s="162">
        <v>3068</v>
      </c>
      <c r="D3" s="165" t="s">
        <v>104</v>
      </c>
      <c r="E3" s="163" t="s">
        <v>102</v>
      </c>
      <c r="F3" s="163" t="s">
        <v>103</v>
      </c>
      <c r="G3" s="163" t="s">
        <v>101</v>
      </c>
      <c r="H3" s="164">
        <v>56733036744</v>
      </c>
      <c r="I3" s="162">
        <v>3068</v>
      </c>
    </row>
    <row r="4" spans="1:9" ht="15">
      <c r="A4" s="45" t="s">
        <v>86</v>
      </c>
      <c r="B4" s="162">
        <v>3086</v>
      </c>
      <c r="D4" s="165" t="s">
        <v>108</v>
      </c>
      <c r="E4" s="163" t="s">
        <v>106</v>
      </c>
      <c r="F4" s="163" t="s">
        <v>107</v>
      </c>
      <c r="G4" s="163" t="s">
        <v>105</v>
      </c>
      <c r="H4" s="164">
        <v>56733036758</v>
      </c>
      <c r="I4" s="162">
        <v>3086</v>
      </c>
    </row>
    <row r="5" spans="1:9" ht="15">
      <c r="A5" s="36" t="s">
        <v>41</v>
      </c>
      <c r="B5" s="162">
        <v>3326</v>
      </c>
      <c r="D5" s="165" t="s">
        <v>112</v>
      </c>
      <c r="E5" s="163" t="s">
        <v>110</v>
      </c>
      <c r="F5" s="163" t="s">
        <v>111</v>
      </c>
      <c r="G5" s="163" t="s">
        <v>109</v>
      </c>
      <c r="H5" s="164">
        <v>56733036852</v>
      </c>
      <c r="I5" s="162">
        <v>3326</v>
      </c>
    </row>
    <row r="6" spans="1:9" ht="15">
      <c r="A6" s="45" t="s">
        <v>94</v>
      </c>
      <c r="B6" s="162">
        <v>2383</v>
      </c>
      <c r="D6" s="165" t="s">
        <v>116</v>
      </c>
      <c r="E6" s="163" t="s">
        <v>114</v>
      </c>
      <c r="F6" s="163" t="s">
        <v>115</v>
      </c>
      <c r="G6" s="163" t="s">
        <v>113</v>
      </c>
      <c r="H6" s="164">
        <v>56733084836</v>
      </c>
      <c r="I6" s="162">
        <v>2383</v>
      </c>
    </row>
    <row r="7" spans="1:9" ht="15">
      <c r="A7" s="169" t="s">
        <v>18</v>
      </c>
      <c r="B7" s="170">
        <v>2946</v>
      </c>
      <c r="D7" s="165" t="s">
        <v>119</v>
      </c>
      <c r="E7" s="163" t="s">
        <v>117</v>
      </c>
      <c r="F7" s="163" t="s">
        <v>118</v>
      </c>
      <c r="G7" s="163" t="s">
        <v>113</v>
      </c>
      <c r="H7" s="164">
        <v>56733037051</v>
      </c>
      <c r="I7" s="162">
        <v>2468</v>
      </c>
    </row>
    <row r="8" spans="1:9" ht="15">
      <c r="A8" s="36" t="s">
        <v>42</v>
      </c>
      <c r="B8" s="162">
        <v>2468</v>
      </c>
      <c r="D8" s="165" t="s">
        <v>123</v>
      </c>
      <c r="E8" s="163" t="s">
        <v>121</v>
      </c>
      <c r="F8" s="163" t="s">
        <v>122</v>
      </c>
      <c r="G8" s="163" t="s">
        <v>120</v>
      </c>
      <c r="H8" s="164">
        <v>56733037108</v>
      </c>
      <c r="I8" s="162">
        <v>12634</v>
      </c>
    </row>
    <row r="9" spans="1:9" ht="15">
      <c r="A9" s="45" t="s">
        <v>71</v>
      </c>
      <c r="B9" s="162">
        <v>12634</v>
      </c>
      <c r="D9" s="165" t="s">
        <v>127</v>
      </c>
      <c r="E9" s="163" t="s">
        <v>125</v>
      </c>
      <c r="F9" s="163" t="s">
        <v>126</v>
      </c>
      <c r="G9" s="163" t="s">
        <v>124</v>
      </c>
      <c r="H9" s="164">
        <v>56733084884</v>
      </c>
      <c r="I9" s="162">
        <v>1561</v>
      </c>
    </row>
    <row r="10" spans="1:9" ht="15">
      <c r="A10" s="45" t="s">
        <v>73</v>
      </c>
      <c r="B10" s="162">
        <v>1561</v>
      </c>
      <c r="D10" s="165" t="s">
        <v>131</v>
      </c>
      <c r="E10" s="163" t="s">
        <v>129</v>
      </c>
      <c r="F10" s="163" t="s">
        <v>130</v>
      </c>
      <c r="G10" s="163" t="s">
        <v>128</v>
      </c>
      <c r="H10" s="164">
        <v>56733084898</v>
      </c>
      <c r="I10" s="162">
        <v>4308</v>
      </c>
    </row>
    <row r="11" spans="1:9" ht="15">
      <c r="A11" s="45" t="s">
        <v>56</v>
      </c>
      <c r="B11" s="162">
        <v>4308</v>
      </c>
      <c r="D11" s="165" t="s">
        <v>135</v>
      </c>
      <c r="E11" s="163" t="s">
        <v>133</v>
      </c>
      <c r="F11" s="163" t="s">
        <v>134</v>
      </c>
      <c r="G11" s="163" t="s">
        <v>132</v>
      </c>
      <c r="H11" s="164">
        <v>56733037111</v>
      </c>
      <c r="I11" s="162">
        <v>2637</v>
      </c>
    </row>
    <row r="12" spans="1:9" ht="15">
      <c r="A12" s="45" t="s">
        <v>72</v>
      </c>
      <c r="B12" s="162">
        <v>2637</v>
      </c>
      <c r="D12" s="165" t="s">
        <v>139</v>
      </c>
      <c r="E12" s="163" t="s">
        <v>137</v>
      </c>
      <c r="F12" s="163" t="s">
        <v>138</v>
      </c>
      <c r="G12" s="163" t="s">
        <v>136</v>
      </c>
      <c r="H12" s="164">
        <v>56733037125</v>
      </c>
      <c r="I12" s="162">
        <v>5026</v>
      </c>
    </row>
    <row r="13" spans="1:9" ht="15">
      <c r="A13" s="45" t="s">
        <v>84</v>
      </c>
      <c r="B13" s="162">
        <v>5026</v>
      </c>
      <c r="D13" s="165" t="s">
        <v>141</v>
      </c>
      <c r="E13" s="163" t="s">
        <v>137</v>
      </c>
      <c r="F13" s="163" t="s">
        <v>138</v>
      </c>
      <c r="G13" s="163" t="s">
        <v>140</v>
      </c>
      <c r="H13" s="164">
        <v>56733036761</v>
      </c>
      <c r="I13" s="162">
        <v>7091</v>
      </c>
    </row>
    <row r="14" spans="1:9" ht="15">
      <c r="A14" s="171" t="s">
        <v>45</v>
      </c>
      <c r="B14" s="170">
        <v>1534</v>
      </c>
      <c r="D14" s="165" t="s">
        <v>145</v>
      </c>
      <c r="E14" s="163" t="s">
        <v>143</v>
      </c>
      <c r="F14" s="163" t="s">
        <v>144</v>
      </c>
      <c r="G14" s="163" t="s">
        <v>142</v>
      </c>
      <c r="H14" s="164">
        <v>56733036775</v>
      </c>
      <c r="I14" s="162">
        <v>4501</v>
      </c>
    </row>
    <row r="15" spans="1:9" ht="15">
      <c r="A15" s="31" t="s">
        <v>53</v>
      </c>
      <c r="B15" s="162">
        <v>7091</v>
      </c>
      <c r="D15" s="165" t="s">
        <v>148</v>
      </c>
      <c r="E15" s="163" t="s">
        <v>106</v>
      </c>
      <c r="F15" s="163" t="s">
        <v>147</v>
      </c>
      <c r="G15" s="163" t="s">
        <v>146</v>
      </c>
      <c r="H15" s="164">
        <v>56733036789</v>
      </c>
      <c r="I15" s="162">
        <v>991</v>
      </c>
    </row>
    <row r="16" spans="1:9" ht="15">
      <c r="A16" s="45" t="s">
        <v>76</v>
      </c>
      <c r="B16" s="162">
        <v>4501</v>
      </c>
      <c r="D16" s="165" t="s">
        <v>152</v>
      </c>
      <c r="E16" s="163" t="s">
        <v>150</v>
      </c>
      <c r="F16" s="163" t="s">
        <v>151</v>
      </c>
      <c r="G16" s="163" t="s">
        <v>149</v>
      </c>
      <c r="H16" s="164">
        <v>56733036792</v>
      </c>
      <c r="I16" s="162">
        <v>6290</v>
      </c>
    </row>
    <row r="17" spans="1:9" ht="15">
      <c r="A17" s="171" t="s">
        <v>92</v>
      </c>
      <c r="B17" s="170">
        <v>2231</v>
      </c>
      <c r="D17" s="165" t="s">
        <v>156</v>
      </c>
      <c r="E17" s="163" t="s">
        <v>154</v>
      </c>
      <c r="F17" s="163" t="s">
        <v>155</v>
      </c>
      <c r="G17" s="163" t="s">
        <v>153</v>
      </c>
      <c r="H17" s="164">
        <v>56733036804</v>
      </c>
      <c r="I17" s="162">
        <v>2762</v>
      </c>
    </row>
    <row r="18" spans="1:9" ht="15">
      <c r="A18" s="45" t="s">
        <v>80</v>
      </c>
      <c r="B18" s="162">
        <v>991</v>
      </c>
      <c r="D18" s="165" t="s">
        <v>160</v>
      </c>
      <c r="E18" s="163" t="s">
        <v>158</v>
      </c>
      <c r="F18" s="163" t="s">
        <v>159</v>
      </c>
      <c r="G18" s="163" t="s">
        <v>157</v>
      </c>
      <c r="H18" s="164">
        <v>56733084822</v>
      </c>
      <c r="I18" s="162">
        <v>1561</v>
      </c>
    </row>
    <row r="19" spans="1:9" ht="15">
      <c r="A19" s="45" t="s">
        <v>74</v>
      </c>
      <c r="B19" s="162">
        <v>6290</v>
      </c>
      <c r="D19" s="165" t="s">
        <v>164</v>
      </c>
      <c r="E19" s="163" t="s">
        <v>162</v>
      </c>
      <c r="F19" s="163" t="s">
        <v>163</v>
      </c>
      <c r="G19" s="163" t="s">
        <v>161</v>
      </c>
      <c r="H19" s="164">
        <v>56733036818</v>
      </c>
      <c r="I19" s="162">
        <v>2480</v>
      </c>
    </row>
    <row r="20" spans="1:9" ht="15">
      <c r="A20" s="171" t="s">
        <v>59</v>
      </c>
      <c r="B20" s="170">
        <v>1471</v>
      </c>
      <c r="D20" s="165" t="s">
        <v>166</v>
      </c>
      <c r="E20" s="163" t="s">
        <v>137</v>
      </c>
      <c r="F20" s="163" t="s">
        <v>138</v>
      </c>
      <c r="G20" s="163" t="s">
        <v>165</v>
      </c>
      <c r="H20" s="164">
        <v>56733036821</v>
      </c>
      <c r="I20" s="162">
        <v>3731</v>
      </c>
    </row>
    <row r="21" spans="1:9" ht="15">
      <c r="A21" s="45" t="s">
        <v>95</v>
      </c>
      <c r="B21" s="162">
        <v>2762</v>
      </c>
      <c r="D21" s="165" t="s">
        <v>170</v>
      </c>
      <c r="E21" s="163" t="s">
        <v>168</v>
      </c>
      <c r="F21" s="163" t="s">
        <v>169</v>
      </c>
      <c r="G21" s="163" t="s">
        <v>167</v>
      </c>
      <c r="H21" s="164">
        <v>56733036835</v>
      </c>
      <c r="I21" s="162">
        <v>882</v>
      </c>
    </row>
    <row r="22" spans="1:9" ht="15">
      <c r="A22" s="36" t="s">
        <v>34</v>
      </c>
      <c r="B22" s="162">
        <v>1561</v>
      </c>
      <c r="D22" s="165" t="s">
        <v>174</v>
      </c>
      <c r="E22" s="163" t="s">
        <v>172</v>
      </c>
      <c r="F22" s="163" t="s">
        <v>173</v>
      </c>
      <c r="G22" s="163" t="s">
        <v>171</v>
      </c>
      <c r="H22" s="164">
        <v>56733036849</v>
      </c>
      <c r="I22" s="162">
        <v>3068</v>
      </c>
    </row>
    <row r="23" spans="1:9" ht="15">
      <c r="A23" s="169" t="s">
        <v>16</v>
      </c>
      <c r="B23" s="170">
        <v>2438</v>
      </c>
      <c r="D23" s="165" t="s">
        <v>176</v>
      </c>
      <c r="E23" s="163" t="s">
        <v>137</v>
      </c>
      <c r="F23" s="163" t="s">
        <v>138</v>
      </c>
      <c r="G23" s="163" t="s">
        <v>175</v>
      </c>
      <c r="H23" s="164">
        <v>56733036866</v>
      </c>
      <c r="I23" s="162">
        <v>2842</v>
      </c>
    </row>
    <row r="24" spans="1:9" ht="15">
      <c r="A24" s="45" t="s">
        <v>78</v>
      </c>
      <c r="B24" s="162">
        <v>2480</v>
      </c>
      <c r="D24" s="165" t="s">
        <v>178</v>
      </c>
      <c r="E24" s="163" t="s">
        <v>137</v>
      </c>
      <c r="F24" s="163" t="s">
        <v>138</v>
      </c>
      <c r="G24" s="163" t="s">
        <v>177</v>
      </c>
      <c r="H24" s="164">
        <v>56733036883</v>
      </c>
      <c r="I24" s="162">
        <v>4833</v>
      </c>
    </row>
    <row r="25" spans="1:9" ht="15">
      <c r="A25" s="31" t="s">
        <v>68</v>
      </c>
      <c r="B25" s="162">
        <v>3731</v>
      </c>
      <c r="D25" s="165" t="s">
        <v>182</v>
      </c>
      <c r="E25" s="163" t="s">
        <v>180</v>
      </c>
      <c r="F25" s="163" t="s">
        <v>181</v>
      </c>
      <c r="G25" s="163" t="s">
        <v>179</v>
      </c>
      <c r="H25" s="164">
        <v>56733036897</v>
      </c>
      <c r="I25" s="162">
        <v>1954</v>
      </c>
    </row>
    <row r="26" spans="1:9" ht="15">
      <c r="A26" s="169" t="s">
        <v>31</v>
      </c>
      <c r="B26" s="170">
        <v>1948</v>
      </c>
      <c r="D26" s="165" t="s">
        <v>186</v>
      </c>
      <c r="E26" s="163" t="s">
        <v>184</v>
      </c>
      <c r="F26" s="163" t="s">
        <v>185</v>
      </c>
      <c r="G26" s="163" t="s">
        <v>183</v>
      </c>
      <c r="H26" s="164">
        <v>56733036909</v>
      </c>
      <c r="I26" s="162">
        <v>4854</v>
      </c>
    </row>
    <row r="27" spans="1:9" ht="15">
      <c r="A27" s="37" t="s">
        <v>22</v>
      </c>
      <c r="B27" s="162">
        <v>882</v>
      </c>
      <c r="D27" s="165" t="s">
        <v>189</v>
      </c>
      <c r="E27" s="163" t="s">
        <v>150</v>
      </c>
      <c r="F27" s="163" t="s">
        <v>188</v>
      </c>
      <c r="G27" s="163" t="s">
        <v>187</v>
      </c>
      <c r="H27" s="164">
        <v>56733036912</v>
      </c>
      <c r="I27" s="162">
        <v>2047</v>
      </c>
    </row>
    <row r="28" spans="1:9" ht="15">
      <c r="A28" s="36" t="s">
        <v>43</v>
      </c>
      <c r="B28" s="162">
        <v>3068</v>
      </c>
      <c r="D28" s="165" t="s">
        <v>193</v>
      </c>
      <c r="E28" s="163" t="s">
        <v>191</v>
      </c>
      <c r="F28" s="163" t="s">
        <v>192</v>
      </c>
      <c r="G28" s="163" t="s">
        <v>190</v>
      </c>
      <c r="H28" s="164">
        <v>56733036926</v>
      </c>
      <c r="I28" s="162">
        <v>5712</v>
      </c>
    </row>
    <row r="29" spans="1:9" ht="15">
      <c r="A29" s="37" t="s">
        <v>29</v>
      </c>
      <c r="B29" s="162">
        <v>2842</v>
      </c>
      <c r="D29" s="165" t="s">
        <v>197</v>
      </c>
      <c r="E29" s="163" t="s">
        <v>195</v>
      </c>
      <c r="F29" s="163" t="s">
        <v>196</v>
      </c>
      <c r="G29" s="163" t="s">
        <v>194</v>
      </c>
      <c r="H29" s="164">
        <v>56733036943</v>
      </c>
      <c r="I29" s="162">
        <v>3973</v>
      </c>
    </row>
    <row r="30" spans="1:9" ht="15">
      <c r="A30" s="45" t="s">
        <v>85</v>
      </c>
      <c r="B30" s="162">
        <v>4833</v>
      </c>
      <c r="D30" s="168" t="s">
        <v>200</v>
      </c>
      <c r="E30" s="166" t="s">
        <v>150</v>
      </c>
      <c r="F30" s="166" t="s">
        <v>199</v>
      </c>
      <c r="G30" s="166" t="s">
        <v>198</v>
      </c>
      <c r="H30" s="167">
        <v>56733036957</v>
      </c>
      <c r="I30" s="162">
        <v>6820</v>
      </c>
    </row>
    <row r="31" spans="1:9" ht="15">
      <c r="A31" s="36" t="s">
        <v>25</v>
      </c>
      <c r="B31" s="162">
        <v>1954</v>
      </c>
      <c r="D31" s="165" t="s">
        <v>204</v>
      </c>
      <c r="E31" s="163" t="s">
        <v>202</v>
      </c>
      <c r="F31" s="163" t="s">
        <v>203</v>
      </c>
      <c r="G31" s="163" t="s">
        <v>201</v>
      </c>
      <c r="H31" s="164">
        <v>56733036960</v>
      </c>
      <c r="I31" s="162">
        <v>3068</v>
      </c>
    </row>
    <row r="32" spans="1:9" ht="15">
      <c r="A32" s="36" t="s">
        <v>54</v>
      </c>
      <c r="B32" s="162">
        <v>4854</v>
      </c>
      <c r="D32" s="165" t="s">
        <v>208</v>
      </c>
      <c r="E32" s="163" t="s">
        <v>206</v>
      </c>
      <c r="F32" s="163" t="s">
        <v>207</v>
      </c>
      <c r="G32" s="163" t="s">
        <v>205</v>
      </c>
      <c r="H32" s="164">
        <v>56733037079</v>
      </c>
      <c r="I32" s="162">
        <v>2949</v>
      </c>
    </row>
    <row r="33" spans="1:9" ht="15">
      <c r="A33" s="169" t="s">
        <v>19</v>
      </c>
      <c r="B33" s="170">
        <v>2946</v>
      </c>
      <c r="D33" s="165" t="s">
        <v>212</v>
      </c>
      <c r="E33" s="163" t="s">
        <v>210</v>
      </c>
      <c r="F33" s="163" t="s">
        <v>211</v>
      </c>
      <c r="G33" s="163" t="s">
        <v>209</v>
      </c>
      <c r="H33" s="164">
        <v>56733036974</v>
      </c>
      <c r="I33" s="162">
        <v>1704</v>
      </c>
    </row>
    <row r="34" spans="1:9" ht="15">
      <c r="A34" s="45" t="s">
        <v>58</v>
      </c>
      <c r="B34" s="162">
        <v>2047</v>
      </c>
      <c r="D34" s="165" t="s">
        <v>215</v>
      </c>
      <c r="E34" s="163" t="s">
        <v>214</v>
      </c>
      <c r="F34" s="163" t="s">
        <v>107</v>
      </c>
      <c r="G34" s="163" t="s">
        <v>213</v>
      </c>
      <c r="H34" s="164">
        <v>56733084853</v>
      </c>
      <c r="I34" s="162">
        <v>3971</v>
      </c>
    </row>
    <row r="35" spans="1:9" ht="15">
      <c r="A35" s="157" t="s">
        <v>27</v>
      </c>
      <c r="B35" s="162">
        <v>5712</v>
      </c>
      <c r="D35" s="165" t="s">
        <v>218</v>
      </c>
      <c r="E35" s="163" t="s">
        <v>217</v>
      </c>
      <c r="F35" s="163" t="s">
        <v>111</v>
      </c>
      <c r="G35" s="163" t="s">
        <v>216</v>
      </c>
      <c r="H35" s="164">
        <v>56733036988</v>
      </c>
      <c r="I35" s="162">
        <v>6445</v>
      </c>
    </row>
    <row r="36" spans="1:9" ht="15">
      <c r="A36" s="169" t="s">
        <v>17</v>
      </c>
      <c r="B36" s="170">
        <v>2950</v>
      </c>
      <c r="D36" s="165" t="s">
        <v>222</v>
      </c>
      <c r="E36" s="163" t="s">
        <v>220</v>
      </c>
      <c r="F36" s="163" t="s">
        <v>221</v>
      </c>
      <c r="G36" s="163" t="s">
        <v>219</v>
      </c>
      <c r="H36" s="164">
        <v>56733036991</v>
      </c>
      <c r="I36" s="162">
        <v>5712</v>
      </c>
    </row>
    <row r="37" spans="1:9" ht="15">
      <c r="A37" s="172" t="s">
        <v>37</v>
      </c>
      <c r="B37" s="170">
        <v>5037</v>
      </c>
      <c r="D37" s="165" t="s">
        <v>225</v>
      </c>
      <c r="E37" s="163" t="s">
        <v>224</v>
      </c>
      <c r="F37" s="163" t="s">
        <v>144</v>
      </c>
      <c r="G37" s="163" t="s">
        <v>223</v>
      </c>
      <c r="H37" s="164">
        <v>56733037003</v>
      </c>
      <c r="I37" s="162">
        <v>3866</v>
      </c>
    </row>
    <row r="38" spans="1:9" ht="15">
      <c r="A38" s="45" t="s">
        <v>99</v>
      </c>
      <c r="B38" s="162">
        <v>3973</v>
      </c>
      <c r="D38" s="165" t="s">
        <v>229</v>
      </c>
      <c r="E38" s="163" t="s">
        <v>227</v>
      </c>
      <c r="F38" s="163" t="s">
        <v>228</v>
      </c>
      <c r="G38" s="163" t="s">
        <v>226</v>
      </c>
      <c r="H38" s="164">
        <v>56733037017</v>
      </c>
      <c r="I38" s="162">
        <v>3068</v>
      </c>
    </row>
    <row r="39" spans="1:9" ht="15">
      <c r="A39" s="36" t="s">
        <v>50</v>
      </c>
      <c r="B39" s="162">
        <v>6820</v>
      </c>
      <c r="D39" s="165" t="s">
        <v>233</v>
      </c>
      <c r="E39" s="163" t="s">
        <v>231</v>
      </c>
      <c r="F39" s="163" t="s">
        <v>232</v>
      </c>
      <c r="G39" s="163" t="s">
        <v>230</v>
      </c>
      <c r="H39" s="164">
        <v>56733037020</v>
      </c>
      <c r="I39" s="162">
        <v>3326</v>
      </c>
    </row>
    <row r="40" spans="1:9" ht="15">
      <c r="A40" s="36" t="s">
        <v>35</v>
      </c>
      <c r="B40" s="162">
        <v>3068</v>
      </c>
      <c r="D40" s="165" t="s">
        <v>234</v>
      </c>
      <c r="E40" s="163" t="s">
        <v>150</v>
      </c>
      <c r="F40" s="163" t="s">
        <v>111</v>
      </c>
      <c r="G40" s="163" t="s">
        <v>230</v>
      </c>
      <c r="H40" s="164">
        <v>56733037034</v>
      </c>
      <c r="I40" s="162">
        <v>2132</v>
      </c>
    </row>
    <row r="41" spans="1:9" ht="15">
      <c r="A41" s="37" t="s">
        <v>20</v>
      </c>
      <c r="B41" s="162">
        <v>2949</v>
      </c>
      <c r="D41" s="165" t="s">
        <v>238</v>
      </c>
      <c r="E41" s="163" t="s">
        <v>236</v>
      </c>
      <c r="F41" s="163" t="s">
        <v>237</v>
      </c>
      <c r="G41" s="163" t="s">
        <v>235</v>
      </c>
      <c r="H41" s="164">
        <v>56733084867</v>
      </c>
      <c r="I41" s="162">
        <v>3068</v>
      </c>
    </row>
    <row r="42" spans="1:9" ht="15">
      <c r="A42" s="169" t="s">
        <v>30</v>
      </c>
      <c r="B42" s="170">
        <v>1534</v>
      </c>
      <c r="D42" s="165" t="s">
        <v>242</v>
      </c>
      <c r="E42" s="163" t="s">
        <v>240</v>
      </c>
      <c r="F42" s="163" t="s">
        <v>241</v>
      </c>
      <c r="G42" s="163" t="s">
        <v>239</v>
      </c>
      <c r="H42" s="164">
        <v>56733084870</v>
      </c>
      <c r="I42" s="162">
        <v>3518</v>
      </c>
    </row>
    <row r="43" spans="1:9" ht="15">
      <c r="A43" s="171" t="s">
        <v>91</v>
      </c>
      <c r="B43" s="170">
        <v>894</v>
      </c>
      <c r="D43" s="165" t="s">
        <v>244</v>
      </c>
      <c r="E43" s="163" t="s">
        <v>150</v>
      </c>
      <c r="F43" s="163" t="s">
        <v>199</v>
      </c>
      <c r="G43" s="163" t="s">
        <v>243</v>
      </c>
      <c r="H43" s="164">
        <v>56733037048</v>
      </c>
      <c r="I43" s="162">
        <v>6820</v>
      </c>
    </row>
    <row r="44" spans="1:9" ht="15">
      <c r="A44" s="171" t="s">
        <v>55</v>
      </c>
      <c r="B44" s="170">
        <v>1470</v>
      </c>
      <c r="D44" s="165" t="s">
        <v>247</v>
      </c>
      <c r="E44" s="163" t="s">
        <v>246</v>
      </c>
      <c r="F44" s="163" t="s">
        <v>241</v>
      </c>
      <c r="G44" s="163" t="s">
        <v>245</v>
      </c>
      <c r="H44" s="164">
        <v>56733037082</v>
      </c>
      <c r="I44" s="162">
        <v>2418</v>
      </c>
    </row>
    <row r="45" spans="1:9" ht="15">
      <c r="A45" s="169" t="s">
        <v>26</v>
      </c>
      <c r="B45" s="170">
        <v>1150</v>
      </c>
      <c r="D45" s="165" t="s">
        <v>249</v>
      </c>
      <c r="E45" s="163" t="s">
        <v>206</v>
      </c>
      <c r="F45" s="163" t="s">
        <v>138</v>
      </c>
      <c r="G45" s="163" t="s">
        <v>248</v>
      </c>
      <c r="H45" s="164">
        <v>56733037065</v>
      </c>
      <c r="I45" s="162">
        <v>3685</v>
      </c>
    </row>
    <row r="46" spans="1:9" ht="15">
      <c r="A46" s="158" t="s">
        <v>57</v>
      </c>
      <c r="B46" s="162">
        <v>1704</v>
      </c>
      <c r="D46" s="182" t="s">
        <v>208</v>
      </c>
      <c r="E46" s="157" t="s">
        <v>252</v>
      </c>
      <c r="F46" s="181" t="s">
        <v>253</v>
      </c>
      <c r="G46" s="181" t="s">
        <v>254</v>
      </c>
      <c r="H46" s="183" t="s">
        <v>255</v>
      </c>
      <c r="I46" s="175">
        <v>5037</v>
      </c>
    </row>
    <row r="47" spans="1:9" ht="12.75">
      <c r="A47" s="31" t="s">
        <v>52</v>
      </c>
      <c r="B47" s="162">
        <v>3971</v>
      </c>
      <c r="I47" s="184">
        <f>SUM(I3:I46)</f>
        <v>167676</v>
      </c>
    </row>
    <row r="48" spans="1:2" ht="12.75">
      <c r="A48" s="37" t="s">
        <v>49</v>
      </c>
      <c r="B48" s="162">
        <v>6445</v>
      </c>
    </row>
    <row r="49" spans="1:10" ht="12.75">
      <c r="A49" s="51" t="s">
        <v>60</v>
      </c>
      <c r="B49" s="162">
        <v>5712</v>
      </c>
      <c r="I49" s="161">
        <v>50209</v>
      </c>
      <c r="J49" t="s">
        <v>250</v>
      </c>
    </row>
    <row r="50" spans="1:2" ht="12.75">
      <c r="A50" s="35" t="s">
        <v>21</v>
      </c>
      <c r="B50" s="162">
        <v>3866</v>
      </c>
    </row>
    <row r="51" spans="1:10" ht="12.75">
      <c r="A51" s="45" t="s">
        <v>75</v>
      </c>
      <c r="B51" s="162">
        <v>3068</v>
      </c>
      <c r="I51" s="180">
        <f>SUM(I47:I50)</f>
        <v>217885</v>
      </c>
      <c r="J51" s="177" t="s">
        <v>251</v>
      </c>
    </row>
    <row r="52" spans="1:2" ht="12.75">
      <c r="A52" s="36" t="s">
        <v>44</v>
      </c>
      <c r="B52" s="162">
        <v>3326</v>
      </c>
    </row>
    <row r="53" spans="1:2" ht="12.75">
      <c r="A53" s="45" t="s">
        <v>79</v>
      </c>
      <c r="B53" s="162">
        <v>2132</v>
      </c>
    </row>
    <row r="54" spans="1:10" ht="12.75">
      <c r="A54" s="172" t="s">
        <v>40</v>
      </c>
      <c r="B54" s="170">
        <v>5037</v>
      </c>
      <c r="I54" s="178"/>
      <c r="J54" s="19"/>
    </row>
    <row r="55" spans="1:10" ht="12.75">
      <c r="A55" s="36" t="s">
        <v>36</v>
      </c>
      <c r="B55" s="162">
        <v>3068</v>
      </c>
      <c r="I55" s="178"/>
      <c r="J55" s="19"/>
    </row>
    <row r="56" spans="1:10" ht="12.75">
      <c r="A56" s="173" t="s">
        <v>23</v>
      </c>
      <c r="B56" s="170">
        <v>924</v>
      </c>
      <c r="I56" s="178"/>
      <c r="J56" s="19"/>
    </row>
    <row r="57" spans="1:10" ht="12.75">
      <c r="A57" s="171" t="s">
        <v>97</v>
      </c>
      <c r="B57" s="170">
        <v>2855</v>
      </c>
      <c r="I57" s="178"/>
      <c r="J57" s="19"/>
    </row>
    <row r="58" spans="1:10" ht="12.75">
      <c r="A58" s="172" t="s">
        <v>38</v>
      </c>
      <c r="B58" s="170">
        <v>5037</v>
      </c>
      <c r="I58" s="178"/>
      <c r="J58" s="19"/>
    </row>
    <row r="59" spans="1:10" ht="12.75">
      <c r="A59" s="158" t="s">
        <v>83</v>
      </c>
      <c r="B59" s="162">
        <v>3518</v>
      </c>
      <c r="I59" s="178"/>
      <c r="J59" s="19"/>
    </row>
    <row r="60" spans="1:10" ht="12.75">
      <c r="A60" s="169" t="s">
        <v>47</v>
      </c>
      <c r="B60" s="170">
        <v>6145</v>
      </c>
      <c r="I60" s="178"/>
      <c r="J60" s="19"/>
    </row>
    <row r="61" spans="1:10" ht="12.75">
      <c r="A61" s="36" t="s">
        <v>51</v>
      </c>
      <c r="B61" s="162">
        <v>6820</v>
      </c>
      <c r="I61" s="178"/>
      <c r="J61" s="19"/>
    </row>
    <row r="62" spans="1:10" ht="12.75">
      <c r="A62" s="45" t="s">
        <v>93</v>
      </c>
      <c r="B62" s="162">
        <v>2418</v>
      </c>
      <c r="I62" s="178"/>
      <c r="J62" s="19"/>
    </row>
    <row r="63" spans="1:10" ht="12.75">
      <c r="A63" s="157" t="s">
        <v>69</v>
      </c>
      <c r="B63" s="162">
        <v>3685</v>
      </c>
      <c r="I63" s="178"/>
      <c r="J63" s="19"/>
    </row>
    <row r="64" spans="1:10" ht="12.75">
      <c r="A64" s="174" t="s">
        <v>96</v>
      </c>
      <c r="B64" s="170">
        <v>1662</v>
      </c>
      <c r="I64" s="178"/>
      <c r="J64" s="19"/>
    </row>
    <row r="65" spans="1:10" ht="12.75">
      <c r="A65" s="160"/>
      <c r="I65" s="179"/>
      <c r="J65" s="19"/>
    </row>
    <row r="66" spans="2:10" ht="12.75">
      <c r="B66" s="161">
        <f>SUM(B3:B64)</f>
        <v>212848</v>
      </c>
      <c r="I66" s="179"/>
      <c r="J66" s="19"/>
    </row>
    <row r="67" spans="9:10" ht="12.75">
      <c r="I67" s="179"/>
      <c r="J67" s="19"/>
    </row>
    <row r="68" spans="9:10" ht="12.75">
      <c r="I68" s="179"/>
      <c r="J68" s="19"/>
    </row>
    <row r="69" spans="9:10" ht="12.75">
      <c r="I69" s="179"/>
      <c r="J69" s="19"/>
    </row>
    <row r="70" spans="9:10" ht="12.75">
      <c r="I70" s="179"/>
      <c r="J70" s="19"/>
    </row>
    <row r="71" spans="9:10" ht="12.75">
      <c r="I71" s="179"/>
      <c r="J71" s="19"/>
    </row>
    <row r="72" spans="9:10" ht="12.75">
      <c r="I72" s="179"/>
      <c r="J72" s="19"/>
    </row>
    <row r="73" spans="9:10" ht="12.75">
      <c r="I73" s="179"/>
      <c r="J73" s="19"/>
    </row>
    <row r="74" spans="9:10" ht="12.75">
      <c r="I74" s="179"/>
      <c r="J74" s="19"/>
    </row>
    <row r="75" spans="9:10" ht="12.75">
      <c r="I75" s="179"/>
      <c r="J75" s="19"/>
    </row>
    <row r="76" spans="9:10" ht="12.75">
      <c r="I76" s="179"/>
      <c r="J76" s="19"/>
    </row>
    <row r="77" spans="9:10" ht="12.75">
      <c r="I77" s="179"/>
      <c r="J77" s="19"/>
    </row>
    <row r="78" spans="9:10" ht="12.75">
      <c r="I78" s="179"/>
      <c r="J78" s="19"/>
    </row>
    <row r="79" spans="9:10" ht="12.75">
      <c r="I79" s="179"/>
      <c r="J79" s="19"/>
    </row>
    <row r="80" spans="9:10" ht="12.75">
      <c r="I80" s="179"/>
      <c r="J80" s="19"/>
    </row>
    <row r="81" spans="9:10" ht="12.75">
      <c r="I81" s="179"/>
      <c r="J81" s="19"/>
    </row>
    <row r="82" spans="9:10" ht="12.75">
      <c r="I82" s="179"/>
      <c r="J82" s="19"/>
    </row>
    <row r="83" spans="9:10" ht="12.75">
      <c r="I83" s="179"/>
      <c r="J83" s="19"/>
    </row>
    <row r="84" spans="9:10" ht="12.75">
      <c r="I84" s="179"/>
      <c r="J84" s="19"/>
    </row>
    <row r="85" spans="9:10" ht="12.75">
      <c r="I85" s="179"/>
      <c r="J85" s="19"/>
    </row>
    <row r="86" spans="9:10" ht="12.75">
      <c r="I86" s="179"/>
      <c r="J86" s="19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I67"/>
  <sheetViews>
    <sheetView zoomScalePageLayoutView="0" workbookViewId="0" topLeftCell="A48">
      <selection activeCell="D77" sqref="D77"/>
    </sheetView>
  </sheetViews>
  <sheetFormatPr defaultColWidth="11.421875" defaultRowHeight="12.75"/>
  <cols>
    <col min="1" max="1" width="34.421875" style="0" customWidth="1"/>
    <col min="2" max="2" width="12.28125" style="161" bestFit="1" customWidth="1"/>
    <col min="5" max="5" width="18.57421875" style="0" bestFit="1" customWidth="1"/>
    <col min="6" max="6" width="16.8515625" style="0" bestFit="1" customWidth="1"/>
    <col min="7" max="7" width="22.140625" style="0" bestFit="1" customWidth="1"/>
    <col min="8" max="8" width="13.57421875" style="0" bestFit="1" customWidth="1"/>
    <col min="9" max="9" width="12.28125" style="161" bestFit="1" customWidth="1"/>
  </cols>
  <sheetData>
    <row r="3" spans="1:9" ht="15">
      <c r="A3" s="37" t="s">
        <v>70</v>
      </c>
      <c r="B3" s="162">
        <v>3068</v>
      </c>
      <c r="D3" s="165" t="s">
        <v>104</v>
      </c>
      <c r="E3" s="163" t="s">
        <v>102</v>
      </c>
      <c r="F3" s="163" t="s">
        <v>103</v>
      </c>
      <c r="G3" s="163" t="s">
        <v>101</v>
      </c>
      <c r="H3" s="164">
        <v>56733036744</v>
      </c>
      <c r="I3" s="162">
        <v>3068</v>
      </c>
    </row>
    <row r="4" spans="1:9" ht="15">
      <c r="A4" s="169" t="s">
        <v>18</v>
      </c>
      <c r="B4" s="170">
        <v>2946</v>
      </c>
      <c r="D4" s="165" t="s">
        <v>108</v>
      </c>
      <c r="E4" s="163" t="s">
        <v>106</v>
      </c>
      <c r="F4" s="163" t="s">
        <v>107</v>
      </c>
      <c r="G4" s="163" t="s">
        <v>105</v>
      </c>
      <c r="H4" s="164">
        <v>56733036758</v>
      </c>
      <c r="I4" s="162">
        <v>3086</v>
      </c>
    </row>
    <row r="5" spans="1:9" ht="15">
      <c r="A5" s="171" t="s">
        <v>45</v>
      </c>
      <c r="B5" s="170">
        <v>1534</v>
      </c>
      <c r="D5" s="165" t="s">
        <v>112</v>
      </c>
      <c r="E5" s="163" t="s">
        <v>110</v>
      </c>
      <c r="F5" s="163" t="s">
        <v>111</v>
      </c>
      <c r="G5" s="163" t="s">
        <v>109</v>
      </c>
      <c r="H5" s="164">
        <v>56733036852</v>
      </c>
      <c r="I5" s="162">
        <v>3326</v>
      </c>
    </row>
    <row r="6" spans="1:9" ht="15">
      <c r="A6" s="171" t="s">
        <v>92</v>
      </c>
      <c r="B6" s="170">
        <v>2231</v>
      </c>
      <c r="D6" s="165" t="s">
        <v>116</v>
      </c>
      <c r="E6" s="163" t="s">
        <v>114</v>
      </c>
      <c r="F6" s="163" t="s">
        <v>115</v>
      </c>
      <c r="G6" s="163" t="s">
        <v>113</v>
      </c>
      <c r="H6" s="164">
        <v>56733084836</v>
      </c>
      <c r="I6" s="162">
        <v>2383</v>
      </c>
    </row>
    <row r="7" spans="1:9" ht="15">
      <c r="A7" s="171" t="s">
        <v>59</v>
      </c>
      <c r="B7" s="170">
        <v>1471</v>
      </c>
      <c r="D7" s="165" t="s">
        <v>119</v>
      </c>
      <c r="E7" s="163" t="s">
        <v>117</v>
      </c>
      <c r="F7" s="163" t="s">
        <v>118</v>
      </c>
      <c r="G7" s="163" t="s">
        <v>113</v>
      </c>
      <c r="H7" s="164">
        <v>56733037051</v>
      </c>
      <c r="I7" s="162">
        <v>2468</v>
      </c>
    </row>
    <row r="8" spans="1:9" ht="15">
      <c r="A8" s="169" t="s">
        <v>16</v>
      </c>
      <c r="B8" s="170">
        <v>2438</v>
      </c>
      <c r="D8" s="165" t="s">
        <v>123</v>
      </c>
      <c r="E8" s="163" t="s">
        <v>121</v>
      </c>
      <c r="F8" s="163" t="s">
        <v>122</v>
      </c>
      <c r="G8" s="163" t="s">
        <v>120</v>
      </c>
      <c r="H8" s="164">
        <v>56733037108</v>
      </c>
      <c r="I8" s="162">
        <v>12634</v>
      </c>
    </row>
    <row r="9" spans="1:9" ht="15">
      <c r="A9" s="169" t="s">
        <v>31</v>
      </c>
      <c r="B9" s="170">
        <v>1948</v>
      </c>
      <c r="D9" s="165" t="s">
        <v>127</v>
      </c>
      <c r="E9" s="163" t="s">
        <v>125</v>
      </c>
      <c r="F9" s="163" t="s">
        <v>126</v>
      </c>
      <c r="G9" s="163" t="s">
        <v>124</v>
      </c>
      <c r="H9" s="164">
        <v>56733084884</v>
      </c>
      <c r="I9" s="162">
        <v>1561</v>
      </c>
    </row>
    <row r="10" spans="1:9" ht="15">
      <c r="A10" s="169" t="s">
        <v>19</v>
      </c>
      <c r="B10" s="170">
        <v>2946</v>
      </c>
      <c r="D10" s="165" t="s">
        <v>131</v>
      </c>
      <c r="E10" s="163" t="s">
        <v>129</v>
      </c>
      <c r="F10" s="163" t="s">
        <v>130</v>
      </c>
      <c r="G10" s="163" t="s">
        <v>128</v>
      </c>
      <c r="H10" s="164">
        <v>56733084898</v>
      </c>
      <c r="I10" s="162">
        <v>4308</v>
      </c>
    </row>
    <row r="11" spans="1:9" ht="15">
      <c r="A11" s="169" t="s">
        <v>17</v>
      </c>
      <c r="B11" s="170">
        <v>2950</v>
      </c>
      <c r="D11" s="165" t="s">
        <v>135</v>
      </c>
      <c r="E11" s="163" t="s">
        <v>133</v>
      </c>
      <c r="F11" s="163" t="s">
        <v>134</v>
      </c>
      <c r="G11" s="163" t="s">
        <v>132</v>
      </c>
      <c r="H11" s="164">
        <v>56733037111</v>
      </c>
      <c r="I11" s="162">
        <v>2637</v>
      </c>
    </row>
    <row r="12" spans="1:9" ht="15">
      <c r="A12" s="172" t="s">
        <v>37</v>
      </c>
      <c r="B12" s="170">
        <v>5037</v>
      </c>
      <c r="D12" s="165" t="s">
        <v>139</v>
      </c>
      <c r="E12" s="163" t="s">
        <v>137</v>
      </c>
      <c r="F12" s="163" t="s">
        <v>138</v>
      </c>
      <c r="G12" s="163" t="s">
        <v>136</v>
      </c>
      <c r="H12" s="164">
        <v>56733037125</v>
      </c>
      <c r="I12" s="162">
        <v>5026</v>
      </c>
    </row>
    <row r="13" spans="1:9" ht="15">
      <c r="A13" s="169" t="s">
        <v>30</v>
      </c>
      <c r="B13" s="170">
        <v>1534</v>
      </c>
      <c r="D13" s="165" t="s">
        <v>141</v>
      </c>
      <c r="E13" s="163" t="s">
        <v>137</v>
      </c>
      <c r="F13" s="163" t="s">
        <v>138</v>
      </c>
      <c r="G13" s="163" t="s">
        <v>140</v>
      </c>
      <c r="H13" s="164">
        <v>56733036761</v>
      </c>
      <c r="I13" s="162">
        <v>7091</v>
      </c>
    </row>
    <row r="14" spans="1:9" ht="15">
      <c r="A14" s="171" t="s">
        <v>91</v>
      </c>
      <c r="B14" s="170">
        <v>894</v>
      </c>
      <c r="D14" s="165" t="s">
        <v>145</v>
      </c>
      <c r="E14" s="163" t="s">
        <v>143</v>
      </c>
      <c r="F14" s="163" t="s">
        <v>144</v>
      </c>
      <c r="G14" s="163" t="s">
        <v>142</v>
      </c>
      <c r="H14" s="164">
        <v>56733036775</v>
      </c>
      <c r="I14" s="162">
        <v>4501</v>
      </c>
    </row>
    <row r="15" spans="1:9" ht="15">
      <c r="A15" s="171" t="s">
        <v>55</v>
      </c>
      <c r="B15" s="170">
        <v>1470</v>
      </c>
      <c r="D15" s="165" t="s">
        <v>148</v>
      </c>
      <c r="E15" s="163" t="s">
        <v>106</v>
      </c>
      <c r="F15" s="163" t="s">
        <v>147</v>
      </c>
      <c r="G15" s="163" t="s">
        <v>146</v>
      </c>
      <c r="H15" s="164">
        <v>56733036789</v>
      </c>
      <c r="I15" s="162">
        <v>991</v>
      </c>
    </row>
    <row r="16" spans="1:9" ht="15">
      <c r="A16" s="169" t="s">
        <v>26</v>
      </c>
      <c r="B16" s="170">
        <v>1150</v>
      </c>
      <c r="D16" s="165" t="s">
        <v>152</v>
      </c>
      <c r="E16" s="163" t="s">
        <v>150</v>
      </c>
      <c r="F16" s="163" t="s">
        <v>151</v>
      </c>
      <c r="G16" s="163" t="s">
        <v>149</v>
      </c>
      <c r="H16" s="164">
        <v>56733036792</v>
      </c>
      <c r="I16" s="162">
        <v>6290</v>
      </c>
    </row>
    <row r="17" spans="1:9" ht="15">
      <c r="A17" s="172" t="s">
        <v>40</v>
      </c>
      <c r="B17" s="170">
        <v>5037</v>
      </c>
      <c r="D17" s="165" t="s">
        <v>156</v>
      </c>
      <c r="E17" s="163" t="s">
        <v>154</v>
      </c>
      <c r="F17" s="163" t="s">
        <v>155</v>
      </c>
      <c r="G17" s="163" t="s">
        <v>153</v>
      </c>
      <c r="H17" s="164">
        <v>56733036804</v>
      </c>
      <c r="I17" s="162">
        <v>2762</v>
      </c>
    </row>
    <row r="18" spans="1:9" ht="15">
      <c r="A18" s="173" t="s">
        <v>23</v>
      </c>
      <c r="B18" s="170">
        <v>924</v>
      </c>
      <c r="D18" s="165" t="s">
        <v>160</v>
      </c>
      <c r="E18" s="163" t="s">
        <v>158</v>
      </c>
      <c r="F18" s="163" t="s">
        <v>159</v>
      </c>
      <c r="G18" s="163" t="s">
        <v>157</v>
      </c>
      <c r="H18" s="164">
        <v>56733084822</v>
      </c>
      <c r="I18" s="162">
        <v>1561</v>
      </c>
    </row>
    <row r="19" spans="1:9" ht="15">
      <c r="A19" s="171" t="s">
        <v>97</v>
      </c>
      <c r="B19" s="170">
        <v>2855</v>
      </c>
      <c r="D19" s="165" t="s">
        <v>164</v>
      </c>
      <c r="E19" s="163" t="s">
        <v>162</v>
      </c>
      <c r="F19" s="163" t="s">
        <v>163</v>
      </c>
      <c r="G19" s="163" t="s">
        <v>161</v>
      </c>
      <c r="H19" s="164">
        <v>56733036818</v>
      </c>
      <c r="I19" s="162">
        <v>2480</v>
      </c>
    </row>
    <row r="20" spans="1:9" ht="15">
      <c r="A20" s="172" t="s">
        <v>38</v>
      </c>
      <c r="B20" s="170">
        <v>5037</v>
      </c>
      <c r="D20" s="165" t="s">
        <v>166</v>
      </c>
      <c r="E20" s="163" t="s">
        <v>137</v>
      </c>
      <c r="F20" s="163" t="s">
        <v>138</v>
      </c>
      <c r="G20" s="163" t="s">
        <v>165</v>
      </c>
      <c r="H20" s="164">
        <v>56733036821</v>
      </c>
      <c r="I20" s="162">
        <v>3731</v>
      </c>
    </row>
    <row r="21" spans="1:9" ht="15">
      <c r="A21" s="172" t="s">
        <v>39</v>
      </c>
      <c r="B21" s="170">
        <v>5037</v>
      </c>
      <c r="D21" s="165" t="s">
        <v>170</v>
      </c>
      <c r="E21" s="163" t="s">
        <v>168</v>
      </c>
      <c r="F21" s="163" t="s">
        <v>169</v>
      </c>
      <c r="G21" s="163" t="s">
        <v>167</v>
      </c>
      <c r="H21" s="164">
        <v>56733036835</v>
      </c>
      <c r="I21" s="162">
        <v>882</v>
      </c>
    </row>
    <row r="22" spans="1:9" ht="15">
      <c r="A22" s="169" t="s">
        <v>47</v>
      </c>
      <c r="B22" s="170">
        <v>6145</v>
      </c>
      <c r="D22" s="165" t="s">
        <v>174</v>
      </c>
      <c r="E22" s="163" t="s">
        <v>172</v>
      </c>
      <c r="F22" s="163" t="s">
        <v>173</v>
      </c>
      <c r="G22" s="163" t="s">
        <v>171</v>
      </c>
      <c r="H22" s="164">
        <v>56733036849</v>
      </c>
      <c r="I22" s="162">
        <v>3068</v>
      </c>
    </row>
    <row r="23" spans="1:9" ht="15">
      <c r="A23" s="174" t="s">
        <v>96</v>
      </c>
      <c r="B23" s="170">
        <v>1662</v>
      </c>
      <c r="D23" s="165" t="s">
        <v>176</v>
      </c>
      <c r="E23" s="163" t="s">
        <v>137</v>
      </c>
      <c r="F23" s="163" t="s">
        <v>138</v>
      </c>
      <c r="G23" s="163" t="s">
        <v>175</v>
      </c>
      <c r="H23" s="164">
        <v>56733036866</v>
      </c>
      <c r="I23" s="162">
        <v>2842</v>
      </c>
    </row>
    <row r="24" spans="1:9" ht="15">
      <c r="A24" s="45" t="s">
        <v>86</v>
      </c>
      <c r="B24" s="162">
        <v>3086</v>
      </c>
      <c r="D24" s="165" t="s">
        <v>178</v>
      </c>
      <c r="E24" s="163" t="s">
        <v>137</v>
      </c>
      <c r="F24" s="163" t="s">
        <v>138</v>
      </c>
      <c r="G24" s="163" t="s">
        <v>177</v>
      </c>
      <c r="H24" s="164">
        <v>56733036883</v>
      </c>
      <c r="I24" s="162">
        <v>4833</v>
      </c>
    </row>
    <row r="25" spans="1:9" ht="15">
      <c r="A25" s="36" t="s">
        <v>41</v>
      </c>
      <c r="B25" s="162">
        <v>3326</v>
      </c>
      <c r="D25" s="165" t="s">
        <v>182</v>
      </c>
      <c r="E25" s="163" t="s">
        <v>180</v>
      </c>
      <c r="F25" s="163" t="s">
        <v>181</v>
      </c>
      <c r="G25" s="163" t="s">
        <v>179</v>
      </c>
      <c r="H25" s="164">
        <v>56733036897</v>
      </c>
      <c r="I25" s="162">
        <v>1954</v>
      </c>
    </row>
    <row r="26" spans="1:9" ht="15">
      <c r="A26" s="45" t="s">
        <v>94</v>
      </c>
      <c r="B26" s="162">
        <v>2383</v>
      </c>
      <c r="D26" s="165" t="s">
        <v>186</v>
      </c>
      <c r="E26" s="163" t="s">
        <v>184</v>
      </c>
      <c r="F26" s="163" t="s">
        <v>185</v>
      </c>
      <c r="G26" s="163" t="s">
        <v>183</v>
      </c>
      <c r="H26" s="164">
        <v>56733036909</v>
      </c>
      <c r="I26" s="162">
        <v>4854</v>
      </c>
    </row>
    <row r="27" spans="1:9" ht="15">
      <c r="A27" s="36" t="s">
        <v>42</v>
      </c>
      <c r="B27" s="162">
        <v>2468</v>
      </c>
      <c r="D27" s="165" t="s">
        <v>189</v>
      </c>
      <c r="E27" s="163" t="s">
        <v>150</v>
      </c>
      <c r="F27" s="163" t="s">
        <v>188</v>
      </c>
      <c r="G27" s="163" t="s">
        <v>187</v>
      </c>
      <c r="H27" s="164">
        <v>56733036912</v>
      </c>
      <c r="I27" s="162">
        <v>2047</v>
      </c>
    </row>
    <row r="28" spans="1:9" ht="15">
      <c r="A28" s="45" t="s">
        <v>71</v>
      </c>
      <c r="B28" s="162">
        <v>12634</v>
      </c>
      <c r="D28" s="165" t="s">
        <v>193</v>
      </c>
      <c r="E28" s="163" t="s">
        <v>191</v>
      </c>
      <c r="F28" s="163" t="s">
        <v>192</v>
      </c>
      <c r="G28" s="163" t="s">
        <v>190</v>
      </c>
      <c r="H28" s="164">
        <v>56733036926</v>
      </c>
      <c r="I28" s="162">
        <v>5712</v>
      </c>
    </row>
    <row r="29" spans="1:9" ht="15">
      <c r="A29" s="45" t="s">
        <v>73</v>
      </c>
      <c r="B29" s="162">
        <v>1561</v>
      </c>
      <c r="D29" s="165" t="s">
        <v>197</v>
      </c>
      <c r="E29" s="163" t="s">
        <v>195</v>
      </c>
      <c r="F29" s="163" t="s">
        <v>196</v>
      </c>
      <c r="G29" s="163" t="s">
        <v>194</v>
      </c>
      <c r="H29" s="164">
        <v>56733036943</v>
      </c>
      <c r="I29" s="162">
        <v>3973</v>
      </c>
    </row>
    <row r="30" spans="1:9" ht="15">
      <c r="A30" s="45" t="s">
        <v>56</v>
      </c>
      <c r="B30" s="162">
        <v>4308</v>
      </c>
      <c r="D30" s="168" t="s">
        <v>200</v>
      </c>
      <c r="E30" s="166" t="s">
        <v>150</v>
      </c>
      <c r="F30" s="166" t="s">
        <v>199</v>
      </c>
      <c r="G30" s="166" t="s">
        <v>198</v>
      </c>
      <c r="H30" s="167">
        <v>56733036957</v>
      </c>
      <c r="I30" s="162">
        <v>6820</v>
      </c>
    </row>
    <row r="31" spans="1:9" ht="15">
      <c r="A31" s="45" t="s">
        <v>72</v>
      </c>
      <c r="B31" s="162">
        <v>2637</v>
      </c>
      <c r="D31" s="165" t="s">
        <v>204</v>
      </c>
      <c r="E31" s="163" t="s">
        <v>202</v>
      </c>
      <c r="F31" s="163" t="s">
        <v>203</v>
      </c>
      <c r="G31" s="163" t="s">
        <v>201</v>
      </c>
      <c r="H31" s="164">
        <v>56733036960</v>
      </c>
      <c r="I31" s="162">
        <v>3068</v>
      </c>
    </row>
    <row r="32" spans="1:9" ht="15">
      <c r="A32" s="45" t="s">
        <v>84</v>
      </c>
      <c r="B32" s="162">
        <v>5026</v>
      </c>
      <c r="D32" s="165" t="s">
        <v>208</v>
      </c>
      <c r="E32" s="163" t="s">
        <v>206</v>
      </c>
      <c r="F32" s="163" t="s">
        <v>207</v>
      </c>
      <c r="G32" s="163" t="s">
        <v>205</v>
      </c>
      <c r="H32" s="164">
        <v>56733037079</v>
      </c>
      <c r="I32" s="162">
        <v>2949</v>
      </c>
    </row>
    <row r="33" spans="1:9" ht="15">
      <c r="A33" s="31" t="s">
        <v>53</v>
      </c>
      <c r="B33" s="162">
        <v>7091</v>
      </c>
      <c r="D33" s="165" t="s">
        <v>212</v>
      </c>
      <c r="E33" s="163" t="s">
        <v>210</v>
      </c>
      <c r="F33" s="163" t="s">
        <v>211</v>
      </c>
      <c r="G33" s="163" t="s">
        <v>209</v>
      </c>
      <c r="H33" s="164">
        <v>56733036974</v>
      </c>
      <c r="I33" s="162">
        <v>1704</v>
      </c>
    </row>
    <row r="34" spans="1:9" ht="15">
      <c r="A34" s="45" t="s">
        <v>76</v>
      </c>
      <c r="B34" s="162">
        <v>4501</v>
      </c>
      <c r="D34" s="165" t="s">
        <v>215</v>
      </c>
      <c r="E34" s="163" t="s">
        <v>214</v>
      </c>
      <c r="F34" s="163" t="s">
        <v>107</v>
      </c>
      <c r="G34" s="163" t="s">
        <v>213</v>
      </c>
      <c r="H34" s="164">
        <v>56733084853</v>
      </c>
      <c r="I34" s="162">
        <v>3971</v>
      </c>
    </row>
    <row r="35" spans="1:9" ht="15">
      <c r="A35" s="45" t="s">
        <v>80</v>
      </c>
      <c r="B35" s="162">
        <v>991</v>
      </c>
      <c r="D35" s="165" t="s">
        <v>218</v>
      </c>
      <c r="E35" s="163" t="s">
        <v>217</v>
      </c>
      <c r="F35" s="163" t="s">
        <v>111</v>
      </c>
      <c r="G35" s="163" t="s">
        <v>216</v>
      </c>
      <c r="H35" s="164">
        <v>56733036988</v>
      </c>
      <c r="I35" s="162">
        <v>6445</v>
      </c>
    </row>
    <row r="36" spans="1:9" ht="15">
      <c r="A36" s="45" t="s">
        <v>74</v>
      </c>
      <c r="B36" s="162">
        <v>6290</v>
      </c>
      <c r="D36" s="165" t="s">
        <v>222</v>
      </c>
      <c r="E36" s="163" t="s">
        <v>220</v>
      </c>
      <c r="F36" s="163" t="s">
        <v>221</v>
      </c>
      <c r="G36" s="163" t="s">
        <v>219</v>
      </c>
      <c r="H36" s="164">
        <v>56733036991</v>
      </c>
      <c r="I36" s="162">
        <v>5712</v>
      </c>
    </row>
    <row r="37" spans="1:9" ht="15">
      <c r="A37" s="45" t="s">
        <v>95</v>
      </c>
      <c r="B37" s="162">
        <v>2762</v>
      </c>
      <c r="D37" s="165" t="s">
        <v>225</v>
      </c>
      <c r="E37" s="163" t="s">
        <v>224</v>
      </c>
      <c r="F37" s="163" t="s">
        <v>144</v>
      </c>
      <c r="G37" s="163" t="s">
        <v>223</v>
      </c>
      <c r="H37" s="164">
        <v>56733037003</v>
      </c>
      <c r="I37" s="162">
        <v>3866</v>
      </c>
    </row>
    <row r="38" spans="1:9" ht="15">
      <c r="A38" s="36" t="s">
        <v>34</v>
      </c>
      <c r="B38" s="162">
        <v>1561</v>
      </c>
      <c r="D38" s="165" t="s">
        <v>229</v>
      </c>
      <c r="E38" s="163" t="s">
        <v>227</v>
      </c>
      <c r="F38" s="163" t="s">
        <v>228</v>
      </c>
      <c r="G38" s="163" t="s">
        <v>226</v>
      </c>
      <c r="H38" s="164">
        <v>56733037017</v>
      </c>
      <c r="I38" s="162">
        <v>3068</v>
      </c>
    </row>
    <row r="39" spans="1:9" ht="15">
      <c r="A39" s="45" t="s">
        <v>78</v>
      </c>
      <c r="B39" s="162">
        <v>2480</v>
      </c>
      <c r="D39" s="165" t="s">
        <v>233</v>
      </c>
      <c r="E39" s="163" t="s">
        <v>231</v>
      </c>
      <c r="F39" s="163" t="s">
        <v>232</v>
      </c>
      <c r="G39" s="163" t="s">
        <v>230</v>
      </c>
      <c r="H39" s="164">
        <v>56733037020</v>
      </c>
      <c r="I39" s="162">
        <v>3326</v>
      </c>
    </row>
    <row r="40" spans="1:9" ht="15">
      <c r="A40" s="31" t="s">
        <v>68</v>
      </c>
      <c r="B40" s="162">
        <v>3731</v>
      </c>
      <c r="D40" s="165" t="s">
        <v>234</v>
      </c>
      <c r="E40" s="163" t="s">
        <v>150</v>
      </c>
      <c r="F40" s="163" t="s">
        <v>111</v>
      </c>
      <c r="G40" s="163" t="s">
        <v>230</v>
      </c>
      <c r="H40" s="164">
        <v>56733037034</v>
      </c>
      <c r="I40" s="162">
        <v>2132</v>
      </c>
    </row>
    <row r="41" spans="1:9" ht="15">
      <c r="A41" s="37" t="s">
        <v>22</v>
      </c>
      <c r="B41" s="162">
        <v>882</v>
      </c>
      <c r="D41" s="165" t="s">
        <v>238</v>
      </c>
      <c r="E41" s="163" t="s">
        <v>236</v>
      </c>
      <c r="F41" s="163" t="s">
        <v>237</v>
      </c>
      <c r="G41" s="163" t="s">
        <v>235</v>
      </c>
      <c r="H41" s="164">
        <v>56733084867</v>
      </c>
      <c r="I41" s="162">
        <v>3068</v>
      </c>
    </row>
    <row r="42" spans="1:9" ht="15">
      <c r="A42" s="36" t="s">
        <v>43</v>
      </c>
      <c r="B42" s="162">
        <v>3068</v>
      </c>
      <c r="D42" s="165" t="s">
        <v>242</v>
      </c>
      <c r="E42" s="163" t="s">
        <v>240</v>
      </c>
      <c r="F42" s="163" t="s">
        <v>241</v>
      </c>
      <c r="G42" s="163" t="s">
        <v>239</v>
      </c>
      <c r="H42" s="164">
        <v>56733084870</v>
      </c>
      <c r="I42" s="162">
        <v>3518</v>
      </c>
    </row>
    <row r="43" spans="1:9" ht="15">
      <c r="A43" s="37" t="s">
        <v>29</v>
      </c>
      <c r="B43" s="162">
        <v>2842</v>
      </c>
      <c r="D43" s="165" t="s">
        <v>244</v>
      </c>
      <c r="E43" s="163" t="s">
        <v>150</v>
      </c>
      <c r="F43" s="163" t="s">
        <v>199</v>
      </c>
      <c r="G43" s="163" t="s">
        <v>243</v>
      </c>
      <c r="H43" s="164">
        <v>56733037048</v>
      </c>
      <c r="I43" s="162">
        <v>6820</v>
      </c>
    </row>
    <row r="44" spans="1:9" ht="15">
      <c r="A44" s="45" t="s">
        <v>85</v>
      </c>
      <c r="B44" s="162">
        <v>4833</v>
      </c>
      <c r="D44" s="165" t="s">
        <v>247</v>
      </c>
      <c r="E44" s="163" t="s">
        <v>246</v>
      </c>
      <c r="F44" s="163" t="s">
        <v>241</v>
      </c>
      <c r="G44" s="163" t="s">
        <v>245</v>
      </c>
      <c r="H44" s="164">
        <v>56733037082</v>
      </c>
      <c r="I44" s="162">
        <v>2418</v>
      </c>
    </row>
    <row r="45" spans="1:9" ht="15">
      <c r="A45" s="36" t="s">
        <v>25</v>
      </c>
      <c r="B45" s="162">
        <v>1954</v>
      </c>
      <c r="D45" s="165" t="s">
        <v>249</v>
      </c>
      <c r="E45" s="163" t="s">
        <v>206</v>
      </c>
      <c r="F45" s="163" t="s">
        <v>138</v>
      </c>
      <c r="G45" s="163" t="s">
        <v>248</v>
      </c>
      <c r="H45" s="164">
        <v>56733037065</v>
      </c>
      <c r="I45" s="162">
        <v>3685</v>
      </c>
    </row>
    <row r="46" spans="1:2" ht="12.75">
      <c r="A46" s="36" t="s">
        <v>54</v>
      </c>
      <c r="B46" s="162">
        <v>4854</v>
      </c>
    </row>
    <row r="47" spans="1:2" ht="12.75">
      <c r="A47" s="45" t="s">
        <v>58</v>
      </c>
      <c r="B47" s="162">
        <v>2047</v>
      </c>
    </row>
    <row r="48" spans="1:2" ht="12.75">
      <c r="A48" s="157" t="s">
        <v>27</v>
      </c>
      <c r="B48" s="162">
        <v>5712</v>
      </c>
    </row>
    <row r="49" spans="1:2" ht="12.75">
      <c r="A49" s="45" t="s">
        <v>99</v>
      </c>
      <c r="B49" s="162">
        <v>3973</v>
      </c>
    </row>
    <row r="50" spans="1:2" ht="12.75">
      <c r="A50" s="36" t="s">
        <v>50</v>
      </c>
      <c r="B50" s="162">
        <v>6820</v>
      </c>
    </row>
    <row r="51" spans="1:2" ht="12.75">
      <c r="A51" s="36" t="s">
        <v>35</v>
      </c>
      <c r="B51" s="162">
        <v>3068</v>
      </c>
    </row>
    <row r="52" spans="1:2" ht="12.75">
      <c r="A52" s="37" t="s">
        <v>20</v>
      </c>
      <c r="B52" s="162">
        <v>2949</v>
      </c>
    </row>
    <row r="53" spans="1:2" ht="12.75">
      <c r="A53" s="158" t="s">
        <v>57</v>
      </c>
      <c r="B53" s="162">
        <v>1704</v>
      </c>
    </row>
    <row r="54" spans="1:9" ht="12.75">
      <c r="A54" s="31" t="s">
        <v>52</v>
      </c>
      <c r="B54" s="162">
        <v>3971</v>
      </c>
      <c r="I54" s="170"/>
    </row>
    <row r="55" spans="1:2" ht="12.75">
      <c r="A55" s="37" t="s">
        <v>49</v>
      </c>
      <c r="B55" s="162">
        <v>6445</v>
      </c>
    </row>
    <row r="56" spans="1:9" ht="12.75">
      <c r="A56" s="51" t="s">
        <v>60</v>
      </c>
      <c r="B56" s="162">
        <v>5712</v>
      </c>
      <c r="I56" s="170"/>
    </row>
    <row r="57" spans="1:9" ht="12.75">
      <c r="A57" s="35" t="s">
        <v>21</v>
      </c>
      <c r="B57" s="162">
        <v>3866</v>
      </c>
      <c r="I57" s="170"/>
    </row>
    <row r="58" spans="1:9" ht="12.75">
      <c r="A58" s="45" t="s">
        <v>75</v>
      </c>
      <c r="B58" s="162">
        <v>3068</v>
      </c>
      <c r="I58" s="170"/>
    </row>
    <row r="59" spans="1:2" ht="12.75">
      <c r="A59" s="36" t="s">
        <v>44</v>
      </c>
      <c r="B59" s="162">
        <v>3326</v>
      </c>
    </row>
    <row r="60" spans="1:9" ht="12.75">
      <c r="A60" s="45" t="s">
        <v>79</v>
      </c>
      <c r="B60" s="162">
        <v>2132</v>
      </c>
      <c r="I60" s="170"/>
    </row>
    <row r="61" spans="1:2" ht="12.75">
      <c r="A61" s="36" t="s">
        <v>36</v>
      </c>
      <c r="B61" s="162">
        <v>3068</v>
      </c>
    </row>
    <row r="62" spans="1:2" ht="12.75">
      <c r="A62" s="158" t="s">
        <v>83</v>
      </c>
      <c r="B62" s="162">
        <v>3518</v>
      </c>
    </row>
    <row r="63" spans="1:2" ht="12.75">
      <c r="A63" s="36" t="s">
        <v>51</v>
      </c>
      <c r="B63" s="162">
        <v>6820</v>
      </c>
    </row>
    <row r="64" spans="1:2" ht="12.75">
      <c r="A64" s="45" t="s">
        <v>93</v>
      </c>
      <c r="B64" s="162">
        <v>2418</v>
      </c>
    </row>
    <row r="65" spans="1:9" ht="12.75">
      <c r="A65" s="157" t="s">
        <v>69</v>
      </c>
      <c r="B65" s="162">
        <v>3685</v>
      </c>
      <c r="I65" s="170"/>
    </row>
    <row r="66" ht="12.75">
      <c r="A66" s="160"/>
    </row>
    <row r="67" spans="2:9" ht="12.75">
      <c r="B67" s="161">
        <f>SUM(B3:B65)</f>
        <v>217885</v>
      </c>
      <c r="I67" s="161">
        <f>SUM(I3:I65)</f>
        <v>162639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4:B25"/>
  <sheetViews>
    <sheetView zoomScalePageLayoutView="0" workbookViewId="0" topLeftCell="A1">
      <selection activeCell="C27" sqref="C27"/>
    </sheetView>
  </sheetViews>
  <sheetFormatPr defaultColWidth="11.421875" defaultRowHeight="12.75"/>
  <cols>
    <col min="1" max="1" width="29.7109375" style="0" customWidth="1"/>
  </cols>
  <sheetData>
    <row r="4" spans="1:2" ht="12.75">
      <c r="A4" s="37" t="s">
        <v>18</v>
      </c>
      <c r="B4" s="175">
        <v>2946</v>
      </c>
    </row>
    <row r="5" spans="1:2" ht="12.75">
      <c r="A5" s="45" t="s">
        <v>45</v>
      </c>
      <c r="B5" s="175">
        <v>1534</v>
      </c>
    </row>
    <row r="6" spans="1:2" ht="12.75">
      <c r="A6" s="45" t="s">
        <v>92</v>
      </c>
      <c r="B6" s="175">
        <v>2231</v>
      </c>
    </row>
    <row r="7" spans="1:2" ht="12.75">
      <c r="A7" s="45" t="s">
        <v>59</v>
      </c>
      <c r="B7" s="175">
        <v>1471</v>
      </c>
    </row>
    <row r="8" spans="1:2" ht="12.75">
      <c r="A8" s="37" t="s">
        <v>16</v>
      </c>
      <c r="B8" s="175">
        <v>2438</v>
      </c>
    </row>
    <row r="9" spans="1:2" ht="12.75">
      <c r="A9" s="37" t="s">
        <v>31</v>
      </c>
      <c r="B9" s="175">
        <v>1948</v>
      </c>
    </row>
    <row r="10" spans="1:2" ht="12.75">
      <c r="A10" s="37" t="s">
        <v>19</v>
      </c>
      <c r="B10" s="175">
        <v>2946</v>
      </c>
    </row>
    <row r="11" spans="1:2" ht="12.75">
      <c r="A11" s="37" t="s">
        <v>17</v>
      </c>
      <c r="B11" s="175">
        <v>2950</v>
      </c>
    </row>
    <row r="12" spans="1:2" ht="12.75">
      <c r="A12" s="157" t="s">
        <v>37</v>
      </c>
      <c r="B12" s="175">
        <v>5037</v>
      </c>
    </row>
    <row r="13" spans="1:2" ht="12.75">
      <c r="A13" s="37" t="s">
        <v>30</v>
      </c>
      <c r="B13" s="175">
        <v>1534</v>
      </c>
    </row>
    <row r="14" spans="1:2" ht="12.75">
      <c r="A14" s="45" t="s">
        <v>91</v>
      </c>
      <c r="B14" s="175">
        <v>894</v>
      </c>
    </row>
    <row r="15" spans="1:2" ht="12.75">
      <c r="A15" s="45" t="s">
        <v>55</v>
      </c>
      <c r="B15" s="175">
        <v>1470</v>
      </c>
    </row>
    <row r="16" spans="1:2" ht="12.75">
      <c r="A16" s="37" t="s">
        <v>26</v>
      </c>
      <c r="B16" s="175">
        <v>1150</v>
      </c>
    </row>
    <row r="17" spans="1:2" ht="12.75">
      <c r="A17" s="157" t="s">
        <v>40</v>
      </c>
      <c r="B17" s="175">
        <v>5037</v>
      </c>
    </row>
    <row r="18" spans="1:2" ht="12.75">
      <c r="A18" s="35" t="s">
        <v>23</v>
      </c>
      <c r="B18" s="175">
        <v>924</v>
      </c>
    </row>
    <row r="19" spans="1:2" ht="12.75">
      <c r="A19" s="45" t="s">
        <v>97</v>
      </c>
      <c r="B19" s="175">
        <v>2855</v>
      </c>
    </row>
    <row r="20" spans="1:2" ht="12.75">
      <c r="A20" s="157" t="s">
        <v>38</v>
      </c>
      <c r="B20" s="175">
        <v>5037</v>
      </c>
    </row>
    <row r="21" spans="1:2" ht="12.75">
      <c r="A21" s="37" t="s">
        <v>47</v>
      </c>
      <c r="B21" s="175">
        <v>6145</v>
      </c>
    </row>
    <row r="22" spans="1:2" ht="12.75">
      <c r="A22" s="158" t="s">
        <v>96</v>
      </c>
      <c r="B22" s="175">
        <v>1662</v>
      </c>
    </row>
    <row r="25" ht="12.75">
      <c r="B25" s="176">
        <f>SUM(B4:B24)</f>
        <v>50209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2018-07-27T19:14:29Z</cp:lastPrinted>
  <dcterms:created xsi:type="dcterms:W3CDTF">2014-09-04T19:53:31Z</dcterms:created>
  <dcterms:modified xsi:type="dcterms:W3CDTF">2018-07-27T19:15:19Z</dcterms:modified>
  <cp:category/>
  <cp:version/>
  <cp:contentType/>
  <cp:contentStatus/>
</cp:coreProperties>
</file>