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Informacion Fundamental Diciembre\Articulo 8\Fracción V\H) JUBILADOS Y PENSIONADOS\"/>
    </mc:Choice>
  </mc:AlternateContent>
  <xr:revisionPtr revIDLastSave="0" documentId="13_ncr:1_{B40DAE83-CA7F-4548-A1AA-ABFA2DB476B5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PENSIONADOS Y JUBILADOS" sheetId="1" r:id="rId1"/>
  </sheets>
  <definedNames>
    <definedName name="_xlnm.Print_Area" localSheetId="0">'PENSIONADOS Y JUBILADOS'!$A$1:$L$208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9" i="1"/>
  <c r="Q9" i="1" s="1"/>
  <c r="K202" i="1" l="1"/>
  <c r="K203" i="1"/>
  <c r="K204" i="1"/>
  <c r="K205" i="1"/>
  <c r="K206" i="1"/>
  <c r="J207" i="1" l="1"/>
  <c r="I207" i="1"/>
  <c r="G207" i="1"/>
  <c r="F207" i="1"/>
  <c r="H207" i="1"/>
  <c r="E207" i="1"/>
  <c r="K200" i="1"/>
  <c r="K201" i="1"/>
  <c r="M207" i="1"/>
  <c r="K198" i="1" l="1"/>
  <c r="M188" i="1"/>
  <c r="J188" i="1"/>
  <c r="I188" i="1"/>
  <c r="H188" i="1"/>
  <c r="G188" i="1"/>
  <c r="F188" i="1"/>
  <c r="E188" i="1"/>
  <c r="K199" i="1" l="1"/>
  <c r="K207" i="1" s="1"/>
  <c r="K187" i="1" l="1"/>
  <c r="K186" i="1"/>
  <c r="K185" i="1"/>
  <c r="K184" i="1"/>
  <c r="K183" i="1"/>
  <c r="K182" i="1"/>
  <c r="K181" i="1"/>
  <c r="K180" i="1"/>
  <c r="K179" i="1"/>
  <c r="K178" i="1"/>
  <c r="K177" i="1"/>
  <c r="K176" i="1"/>
  <c r="M162" i="1"/>
  <c r="J162" i="1"/>
  <c r="I162" i="1"/>
  <c r="H162" i="1"/>
  <c r="G162" i="1"/>
  <c r="F162" i="1"/>
  <c r="E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M139" i="1"/>
  <c r="J139" i="1"/>
  <c r="I139" i="1"/>
  <c r="H139" i="1"/>
  <c r="G139" i="1"/>
  <c r="F139" i="1"/>
  <c r="E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M116" i="1"/>
  <c r="J116" i="1"/>
  <c r="I116" i="1"/>
  <c r="H116" i="1"/>
  <c r="G116" i="1"/>
  <c r="F116" i="1"/>
  <c r="E116" i="1"/>
  <c r="K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8" i="1" l="1"/>
  <c r="K20" i="1"/>
  <c r="K92" i="1"/>
  <c r="K116" i="1"/>
  <c r="K42" i="1"/>
  <c r="K162" i="1"/>
  <c r="K66" i="1"/>
  <c r="K139" i="1"/>
</calcChain>
</file>

<file path=xl/sharedStrings.xml><?xml version="1.0" encoding="utf-8"?>
<sst xmlns="http://schemas.openxmlformats.org/spreadsheetml/2006/main" count="501" uniqueCount="248">
  <si>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</si>
  <si>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</si>
  <si>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</si>
  <si>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</si>
  <si>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</si>
  <si>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</si>
  <si>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</si>
  <si>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</si>
  <si>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</si>
  <si>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</si>
  <si>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</si>
  <si>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</si>
  <si>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</si>
  <si>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</si>
  <si>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</si>
  <si>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</si>
  <si>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</si>
  <si>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</si>
  <si>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</si>
  <si>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</si>
  <si>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</si>
  <si>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</si>
  <si>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</si>
  <si>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</si>
  <si>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</si>
  <si>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</si>
  <si>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</si>
  <si>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</si>
  <si>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</si>
  <si>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</si>
  <si>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</si>
  <si>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</si>
  <si>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</si>
  <si>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</si>
  <si>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</si>
  <si>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</si>
  <si>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</si>
  <si>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</si>
  <si>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</si>
  <si>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</si>
  <si>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</si>
  <si>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</si>
  <si>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</si>
  <si>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</si>
  <si>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</si>
  <si>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</si>
  <si>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</si>
  <si>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</si>
  <si>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</si>
  <si>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</si>
  <si>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</si>
  <si>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</si>
  <si>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</si>
  <si>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</si>
  <si>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</si>
  <si>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</si>
  <si>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</si>
  <si>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</si>
  <si>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</si>
  <si>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</si>
  <si>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</si>
  <si>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</si>
  <si>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</si>
  <si>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</si>
  <si>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</si>
  <si>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</si>
  <si>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</si>
  <si>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</si>
  <si>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</si>
  <si>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</si>
  <si>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</si>
  <si>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</si>
  <si>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</si>
  <si>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</si>
  <si>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</si>
  <si>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</si>
  <si>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</si>
  <si>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</si>
  <si>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</si>
  <si>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</si>
  <si>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</si>
  <si>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</si>
  <si>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</si>
  <si>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</si>
  <si>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</si>
  <si>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</si>
  <si>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</si>
  <si>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</si>
  <si>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</si>
  <si>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</si>
  <si>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</si>
  <si>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</si>
  <si>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</si>
  <si>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</si>
  <si>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</si>
  <si>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</si>
  <si>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</si>
  <si>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</si>
  <si>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</si>
  <si>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</si>
  <si>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</si>
  <si>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</si>
  <si>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</si>
  <si>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</si>
  <si>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</si>
  <si>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</si>
  <si>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</si>
  <si>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</si>
  <si>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</si>
  <si>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</si>
  <si>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</si>
  <si>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</si>
  <si>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</si>
  <si>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</si>
  <si>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</si>
  <si>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</si>
  <si>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</si>
  <si>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</si>
  <si>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</si>
  <si>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</si>
  <si>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</si>
  <si>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</si>
  <si>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</si>
  <si>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</si>
  <si>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</si>
  <si>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</si>
  <si>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</si>
  <si>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</si>
  <si>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</si>
  <si>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</si>
  <si>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</si>
  <si>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</si>
  <si>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</si>
  <si>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</si>
  <si>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</si>
  <si>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</si>
  <si>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</si>
  <si>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</si>
  <si>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</si>
  <si>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</si>
  <si>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</si>
  <si>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</si>
  <si>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</si>
  <si>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</si>
  <si>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</si>
  <si>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</si>
  <si>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</si>
  <si>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</si>
  <si>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</si>
  <si>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</si>
  <si>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</si>
  <si>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</si>
  <si>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</si>
  <si>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</si>
  <si>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</si>
  <si>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</si>
  <si>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</si>
  <si>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</si>
  <si>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</si>
  <si>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</si>
  <si>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</si>
  <si>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</si>
  <si>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</si>
  <si>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</si>
  <si>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</si>
  <si>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</si>
  <si>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</si>
  <si>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</si>
  <si>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</si>
  <si>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</si>
  <si>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</si>
  <si>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</si>
  <si>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</si>
  <si>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</si>
  <si>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</si>
  <si>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</si>
  <si>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</si>
  <si>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</si>
  <si>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</si>
  <si>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</si>
  <si>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</si>
  <si>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</si>
  <si>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</si>
  <si>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</si>
  <si>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</si>
  <si>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</si>
  <si>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</si>
  <si>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</si>
  <si>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</si>
  <si>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</si>
  <si>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</si>
  <si>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</si>
  <si>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</si>
  <si>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</si>
  <si>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</si>
  <si>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</si>
  <si>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</si>
  <si>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</si>
  <si>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</si>
  <si>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</si>
  <si>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</si>
  <si>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</si>
  <si>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</si>
  <si>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</si>
  <si>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</si>
  <si>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</si>
  <si>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</si>
  <si>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</si>
  <si>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</si>
  <si>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</si>
  <si>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</si>
  <si>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</si>
  <si>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</si>
  <si>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</si>
  <si>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</si>
  <si>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</si>
  <si>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</si>
  <si>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</si>
  <si>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</si>
  <si>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</si>
  <si>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</si>
  <si>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</si>
  <si>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</si>
  <si>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</si>
  <si>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</si>
  <si>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</si>
  <si>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</si>
  <si>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</si>
  <si>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</si>
  <si>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</si>
  <si>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</si>
  <si>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</si>
  <si>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</si>
  <si>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</si>
  <si>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</si>
  <si>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 xml:space="preserve">Pension  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</si>
  <si>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</si>
  <si>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</si>
  <si>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</si>
  <si>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</si>
  <si>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</si>
  <si>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</si>
  <si>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</si>
  <si>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</si>
  <si>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</si>
  <si>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</si>
  <si>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De la Cruz Gonzalez Conzuelo</t>
  </si>
  <si>
    <t>AGUINALDO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</si>
</sst>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166" fontId="0" fillId="0" borderId="0" xfId="0" applyNumberFormat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118</xdr:row>
      <xdr:rowOff>38100</xdr:rowOff>
    </xdr:from>
    <xdr:to>
      <xdr:col>2</xdr:col>
      <xdr:colOff>1247775</xdr:colOff>
      <xdr:row>122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140</xdr:row>
      <xdr:rowOff>1571625</xdr:rowOff>
    </xdr:from>
    <xdr:to>
      <xdr:col>2</xdr:col>
      <xdr:colOff>1200150</xdr:colOff>
      <xdr:row>144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166</xdr:row>
      <xdr:rowOff>114300</xdr:rowOff>
    </xdr:from>
    <xdr:to>
      <xdr:col>2</xdr:col>
      <xdr:colOff>1352550</xdr:colOff>
      <xdr:row>170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189</xdr:row>
      <xdr:rowOff>323849</xdr:rowOff>
    </xdr:from>
    <xdr:to>
      <xdr:col>2</xdr:col>
      <xdr:colOff>1524000</xdr:colOff>
      <xdr:row>192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221"/>
  <sheetViews>
    <sheetView tabSelected="1" zoomScaleNormal="100" workbookViewId="0">
      <selection activeCell="R13" sqref="R1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6" max="16" width="12.7109375" bestFit="1" customWidth="1"/>
    <col min="17" max="17" width="15.42578125" customWidth="1"/>
  </cols>
  <sheetData>
    <row r="1" spans="1:17" ht="13.5" customHeight="1" thickBot="1" x14ac:dyDescent="0.25">
      <c r="A1" s="1"/>
      <c r="B1" s="1"/>
      <c r="C1" s="1"/>
      <c r="D1" s="132" t="s">
        <v>0</v>
      </c>
      <c r="E1" s="132"/>
      <c r="F1" s="132"/>
      <c r="G1" s="132"/>
      <c r="H1" s="132"/>
      <c r="I1" s="1"/>
      <c r="J1" s="1"/>
      <c r="K1" s="2"/>
      <c r="L1" s="1"/>
    </row>
    <row r="2" spans="1:17" ht="15.75" customHeight="1" thickBot="1" x14ac:dyDescent="0.25">
      <c r="A2" s="1"/>
      <c r="B2" s="1"/>
      <c r="C2" s="1"/>
      <c r="D2" s="133" t="s">
        <v>1</v>
      </c>
      <c r="E2" s="133"/>
      <c r="F2" s="133"/>
      <c r="G2" s="133"/>
      <c r="H2" s="133"/>
      <c r="I2" s="1"/>
      <c r="J2" s="1"/>
      <c r="K2" s="2"/>
      <c r="L2" s="3" t="s">
        <v>2</v>
      </c>
    </row>
    <row r="3" spans="1:17" ht="17.25" customHeight="1" x14ac:dyDescent="0.2">
      <c r="A3" s="1"/>
      <c r="B3" s="1"/>
      <c r="C3" s="1"/>
      <c r="D3" s="134" t="s">
        <v>247</v>
      </c>
      <c r="E3" s="134"/>
      <c r="F3" s="134"/>
      <c r="G3" s="134"/>
      <c r="H3" s="134"/>
      <c r="I3" s="1"/>
      <c r="J3" s="1"/>
      <c r="K3" s="2"/>
      <c r="L3" s="1"/>
    </row>
    <row r="4" spans="1:17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7" ht="15.75" customHeight="1" thickBot="1" x14ac:dyDescent="0.25">
      <c r="A5" s="4"/>
      <c r="B5" s="4"/>
      <c r="C5" s="12"/>
      <c r="D5" s="6"/>
      <c r="E5" s="165" t="s">
        <v>3</v>
      </c>
      <c r="F5" s="165"/>
      <c r="G5" s="166" t="s">
        <v>4</v>
      </c>
      <c r="H5" s="167"/>
      <c r="I5" s="167"/>
      <c r="J5" s="168"/>
      <c r="K5" s="11"/>
      <c r="L5" s="12"/>
    </row>
    <row r="6" spans="1:17" ht="15" customHeight="1" thickBot="1" x14ac:dyDescent="0.25">
      <c r="A6" s="13" t="s">
        <v>5</v>
      </c>
      <c r="B6" s="137" t="s">
        <v>6</v>
      </c>
      <c r="C6" s="139" t="s">
        <v>7</v>
      </c>
      <c r="D6" s="141" t="s">
        <v>8</v>
      </c>
      <c r="E6" s="143" t="s">
        <v>9</v>
      </c>
      <c r="F6" s="145" t="s">
        <v>10</v>
      </c>
      <c r="G6" s="143" t="s">
        <v>11</v>
      </c>
      <c r="H6" s="143" t="s">
        <v>12</v>
      </c>
      <c r="I6" s="143" t="s">
        <v>10</v>
      </c>
      <c r="J6" s="143" t="s">
        <v>13</v>
      </c>
      <c r="K6" s="161" t="s">
        <v>14</v>
      </c>
      <c r="L6" s="163" t="s">
        <v>15</v>
      </c>
    </row>
    <row r="7" spans="1:17" ht="12" customHeight="1" thickBot="1" x14ac:dyDescent="0.25">
      <c r="A7" s="14" t="s">
        <v>16</v>
      </c>
      <c r="B7" s="154"/>
      <c r="C7" s="184"/>
      <c r="D7" s="185"/>
      <c r="E7" s="186"/>
      <c r="F7" s="187"/>
      <c r="G7" s="186"/>
      <c r="H7" s="186"/>
      <c r="I7" s="186"/>
      <c r="J7" s="186"/>
      <c r="K7" s="162"/>
      <c r="L7" s="164"/>
    </row>
    <row r="8" spans="1:17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7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16160</v>
      </c>
      <c r="F9" s="29"/>
      <c r="G9" s="30"/>
      <c r="H9" s="29"/>
      <c r="I9" s="31"/>
      <c r="J9" s="31"/>
      <c r="K9" s="29">
        <f t="shared" ref="K9:K16" si="0">SUM(E9:F9)-SUM(G9:J9)</f>
        <v>16160</v>
      </c>
      <c r="L9" s="32"/>
      <c r="M9">
        <v>1</v>
      </c>
      <c r="O9" s="28">
        <v>4848</v>
      </c>
      <c r="P9" s="127">
        <f>O9/15*50</f>
        <v>16160</v>
      </c>
      <c r="Q9" s="127">
        <f>ROUND(P9,0)</f>
        <v>16160</v>
      </c>
    </row>
    <row r="10" spans="1:17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26600</v>
      </c>
      <c r="F10" s="29"/>
      <c r="G10" s="30"/>
      <c r="H10" s="31"/>
      <c r="I10" s="31"/>
      <c r="J10" s="31"/>
      <c r="K10" s="29">
        <f t="shared" si="0"/>
        <v>26600</v>
      </c>
      <c r="L10" s="32"/>
      <c r="M10">
        <v>1</v>
      </c>
      <c r="O10" s="28">
        <v>7980</v>
      </c>
      <c r="P10" s="127">
        <f t="shared" ref="P10:P65" si="1">O10/15*50</f>
        <v>26600</v>
      </c>
      <c r="Q10" s="127">
        <f t="shared" ref="Q10:Q65" si="2">ROUND(P10,0)</f>
        <v>26600</v>
      </c>
    </row>
    <row r="11" spans="1:17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13993</v>
      </c>
      <c r="F11" s="29"/>
      <c r="G11" s="30"/>
      <c r="H11" s="31"/>
      <c r="I11" s="31"/>
      <c r="J11" s="31"/>
      <c r="K11" s="29">
        <f t="shared" si="0"/>
        <v>13993</v>
      </c>
      <c r="L11" s="32"/>
      <c r="M11">
        <v>1</v>
      </c>
      <c r="O11" s="28">
        <v>4198</v>
      </c>
      <c r="P11" s="127">
        <f t="shared" si="1"/>
        <v>13993.333333333334</v>
      </c>
      <c r="Q11" s="127">
        <f t="shared" si="2"/>
        <v>13993</v>
      </c>
    </row>
    <row r="12" spans="1:17" ht="38.25" customHeight="1" x14ac:dyDescent="0.2">
      <c r="A12" s="25">
        <v>102</v>
      </c>
      <c r="B12" s="25" t="s">
        <v>26</v>
      </c>
      <c r="C12" s="36" t="s">
        <v>228</v>
      </c>
      <c r="D12" s="35" t="s">
        <v>21</v>
      </c>
      <c r="E12" s="28">
        <v>25583</v>
      </c>
      <c r="F12" s="29"/>
      <c r="G12" s="30"/>
      <c r="H12" s="31"/>
      <c r="I12" s="31"/>
      <c r="J12" s="31"/>
      <c r="K12" s="29">
        <f t="shared" si="0"/>
        <v>25583</v>
      </c>
      <c r="L12" s="32"/>
      <c r="M12">
        <v>1</v>
      </c>
      <c r="O12" s="28">
        <v>7675</v>
      </c>
      <c r="P12" s="127">
        <f t="shared" si="1"/>
        <v>25583.333333333336</v>
      </c>
      <c r="Q12" s="127">
        <f t="shared" si="2"/>
        <v>25583</v>
      </c>
    </row>
    <row r="13" spans="1:17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14893</v>
      </c>
      <c r="F13" s="29"/>
      <c r="G13" s="38"/>
      <c r="H13" s="29"/>
      <c r="I13" s="29"/>
      <c r="J13" s="31"/>
      <c r="K13" s="39">
        <f t="shared" si="0"/>
        <v>14893</v>
      </c>
      <c r="L13" s="40"/>
      <c r="M13">
        <v>1</v>
      </c>
      <c r="O13" s="28">
        <v>4468</v>
      </c>
      <c r="P13" s="127">
        <f t="shared" si="1"/>
        <v>14893.333333333334</v>
      </c>
      <c r="Q13" s="127">
        <f t="shared" si="2"/>
        <v>14893</v>
      </c>
    </row>
    <row r="14" spans="1:17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24177</v>
      </c>
      <c r="F14" s="29"/>
      <c r="G14" s="31"/>
      <c r="H14" s="43"/>
      <c r="I14" s="29"/>
      <c r="J14" s="29"/>
      <c r="K14" s="39">
        <f t="shared" si="0"/>
        <v>24177</v>
      </c>
      <c r="L14" s="44"/>
      <c r="M14">
        <v>1</v>
      </c>
      <c r="O14" s="28">
        <v>7253</v>
      </c>
      <c r="P14" s="127">
        <f t="shared" si="1"/>
        <v>24176.666666666668</v>
      </c>
      <c r="Q14" s="127">
        <f t="shared" si="2"/>
        <v>24177</v>
      </c>
    </row>
    <row r="15" spans="1:17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23050</v>
      </c>
      <c r="F15" s="29"/>
      <c r="G15" s="31"/>
      <c r="H15" s="29"/>
      <c r="I15" s="31"/>
      <c r="J15" s="31"/>
      <c r="K15" s="39">
        <f t="shared" si="0"/>
        <v>23050</v>
      </c>
      <c r="L15" s="32"/>
      <c r="M15">
        <v>1</v>
      </c>
      <c r="O15" s="28">
        <v>6915</v>
      </c>
      <c r="P15" s="127">
        <f t="shared" si="1"/>
        <v>23050</v>
      </c>
      <c r="Q15" s="127">
        <f t="shared" si="2"/>
        <v>23050</v>
      </c>
    </row>
    <row r="16" spans="1:17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25583</v>
      </c>
      <c r="F16" s="29"/>
      <c r="G16" s="31"/>
      <c r="H16" s="29"/>
      <c r="I16" s="31"/>
      <c r="J16" s="31"/>
      <c r="K16" s="39">
        <f t="shared" si="0"/>
        <v>25583</v>
      </c>
      <c r="L16" s="32"/>
      <c r="M16">
        <v>1</v>
      </c>
      <c r="O16" s="28">
        <v>7675</v>
      </c>
      <c r="P16" s="127">
        <f t="shared" si="1"/>
        <v>25583.333333333336</v>
      </c>
      <c r="Q16" s="127">
        <f t="shared" si="2"/>
        <v>25583</v>
      </c>
    </row>
    <row r="17" spans="1:17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11053</v>
      </c>
      <c r="F17" s="29"/>
      <c r="G17" s="30"/>
      <c r="H17" s="31"/>
      <c r="I17" s="31"/>
      <c r="J17" s="31"/>
      <c r="K17" s="29">
        <f>SUM(E17:F17)-SUM(G17:J17)</f>
        <v>11053</v>
      </c>
      <c r="L17" s="32"/>
      <c r="M17">
        <v>1</v>
      </c>
      <c r="O17" s="28">
        <v>3316</v>
      </c>
      <c r="P17" s="127">
        <f t="shared" si="1"/>
        <v>11053.333333333334</v>
      </c>
      <c r="Q17" s="127">
        <f t="shared" si="2"/>
        <v>11053</v>
      </c>
    </row>
    <row r="18" spans="1:17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9307</v>
      </c>
      <c r="F18" s="29"/>
      <c r="G18" s="30"/>
      <c r="H18" s="29"/>
      <c r="I18" s="31"/>
      <c r="J18" s="31"/>
      <c r="K18" s="29">
        <f>SUM(E18:F18)-SUM(G18:J18)</f>
        <v>9307</v>
      </c>
      <c r="L18" s="32"/>
      <c r="M18">
        <v>1</v>
      </c>
      <c r="O18" s="28">
        <v>2792</v>
      </c>
      <c r="P18" s="127">
        <f t="shared" si="1"/>
        <v>9306.6666666666661</v>
      </c>
      <c r="Q18" s="127">
        <f t="shared" si="2"/>
        <v>9307</v>
      </c>
    </row>
    <row r="19" spans="1:17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7113</v>
      </c>
      <c r="F19" s="29"/>
      <c r="G19" s="39"/>
      <c r="H19" s="29"/>
      <c r="I19" s="31"/>
      <c r="J19" s="29"/>
      <c r="K19" s="29">
        <f>SUM(E19:F19)-SUM(G19:J19)</f>
        <v>7113</v>
      </c>
      <c r="L19" s="46"/>
      <c r="M19">
        <v>1</v>
      </c>
      <c r="O19" s="28">
        <v>2134</v>
      </c>
      <c r="P19" s="127">
        <f t="shared" si="1"/>
        <v>7113.3333333333339</v>
      </c>
      <c r="Q19" s="127">
        <f t="shared" si="2"/>
        <v>7113</v>
      </c>
    </row>
    <row r="20" spans="1:17" ht="12" customHeight="1" thickBot="1" x14ac:dyDescent="0.25">
      <c r="A20" s="47"/>
      <c r="B20" s="47"/>
      <c r="C20" s="48"/>
      <c r="D20" s="49" t="s">
        <v>18</v>
      </c>
      <c r="E20" s="50">
        <f t="shared" ref="E20:K20" si="3">SUM(E9:E19)</f>
        <v>197512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0</v>
      </c>
      <c r="K20" s="50">
        <f t="shared" si="3"/>
        <v>197512</v>
      </c>
      <c r="L20" s="4"/>
      <c r="M20" s="117">
        <f>SUM(M9:M19)</f>
        <v>11</v>
      </c>
      <c r="P20" s="127"/>
      <c r="Q20" s="127"/>
    </row>
    <row r="21" spans="1:17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  <c r="P21" s="127"/>
      <c r="Q21" s="127"/>
    </row>
    <row r="22" spans="1:17" ht="19.5" customHeight="1" thickBot="1" x14ac:dyDescent="0.25">
      <c r="A22" s="1"/>
      <c r="B22" s="1"/>
      <c r="C22" s="1"/>
      <c r="D22" s="132" t="s">
        <v>0</v>
      </c>
      <c r="E22" s="132"/>
      <c r="F22" s="132"/>
      <c r="G22" s="132"/>
      <c r="H22" s="132"/>
      <c r="I22" s="1"/>
      <c r="J22" s="1"/>
      <c r="K22" s="2"/>
      <c r="L22" s="1"/>
      <c r="P22" s="127"/>
      <c r="Q22" s="127"/>
    </row>
    <row r="23" spans="1:17" ht="18" customHeight="1" thickBot="1" x14ac:dyDescent="0.25">
      <c r="A23" s="1"/>
      <c r="B23" s="1"/>
      <c r="C23" s="1"/>
      <c r="D23" s="133" t="s">
        <v>1</v>
      </c>
      <c r="E23" s="133"/>
      <c r="F23" s="133"/>
      <c r="G23" s="133"/>
      <c r="H23" s="133"/>
      <c r="I23" s="1"/>
      <c r="J23" s="1"/>
      <c r="K23" s="2"/>
      <c r="L23" s="3" t="s">
        <v>42</v>
      </c>
      <c r="P23" s="127"/>
      <c r="Q23" s="127"/>
    </row>
    <row r="24" spans="1:17" ht="18" customHeight="1" x14ac:dyDescent="0.2">
      <c r="A24" s="1"/>
      <c r="B24" s="1"/>
      <c r="C24" s="1"/>
      <c r="D24" s="134" t="s">
        <v>247</v>
      </c>
      <c r="E24" s="134"/>
      <c r="F24" s="134"/>
      <c r="G24" s="134"/>
      <c r="H24" s="134"/>
      <c r="I24" s="1"/>
      <c r="J24" s="1"/>
      <c r="K24" s="2"/>
      <c r="L24" s="1"/>
      <c r="P24" s="127"/>
      <c r="Q24" s="127"/>
    </row>
    <row r="25" spans="1:17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  <c r="P25" s="127"/>
      <c r="Q25" s="127"/>
    </row>
    <row r="26" spans="1:17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  <c r="P26" s="127"/>
      <c r="Q26" s="127"/>
    </row>
    <row r="27" spans="1:17" ht="18.75" customHeight="1" thickBot="1" x14ac:dyDescent="0.25">
      <c r="A27" s="4"/>
      <c r="B27" s="4"/>
      <c r="C27" s="12"/>
      <c r="D27" s="6"/>
      <c r="E27" s="165" t="s">
        <v>3</v>
      </c>
      <c r="F27" s="165"/>
      <c r="G27" s="166" t="s">
        <v>4</v>
      </c>
      <c r="H27" s="167"/>
      <c r="I27" s="167"/>
      <c r="J27" s="168"/>
      <c r="K27" s="11"/>
      <c r="L27" s="12"/>
      <c r="P27" s="127"/>
      <c r="Q27" s="127"/>
    </row>
    <row r="28" spans="1:17" s="52" customFormat="1" ht="15" customHeight="1" thickBot="1" x14ac:dyDescent="0.25">
      <c r="A28" s="13" t="s">
        <v>5</v>
      </c>
      <c r="B28" s="137" t="s">
        <v>6</v>
      </c>
      <c r="C28" s="139" t="s">
        <v>7</v>
      </c>
      <c r="D28" s="141" t="s">
        <v>8</v>
      </c>
      <c r="E28" s="143" t="s">
        <v>9</v>
      </c>
      <c r="F28" s="145" t="s">
        <v>10</v>
      </c>
      <c r="G28" s="143" t="s">
        <v>11</v>
      </c>
      <c r="H28" s="143" t="s">
        <v>12</v>
      </c>
      <c r="I28" s="143" t="s">
        <v>10</v>
      </c>
      <c r="J28" s="143" t="s">
        <v>13</v>
      </c>
      <c r="K28" s="161" t="s">
        <v>14</v>
      </c>
      <c r="L28" s="163" t="s">
        <v>15</v>
      </c>
      <c r="P28" s="127"/>
      <c r="Q28" s="127"/>
    </row>
    <row r="29" spans="1:17" ht="12" customHeight="1" thickBot="1" x14ac:dyDescent="0.25">
      <c r="A29" s="14" t="s">
        <v>16</v>
      </c>
      <c r="B29" s="154"/>
      <c r="C29" s="184"/>
      <c r="D29" s="185"/>
      <c r="E29" s="186"/>
      <c r="F29" s="187"/>
      <c r="G29" s="186"/>
      <c r="H29" s="186"/>
      <c r="I29" s="186"/>
      <c r="J29" s="186"/>
      <c r="K29" s="162"/>
      <c r="L29" s="164"/>
      <c r="P29" s="127"/>
      <c r="Q29" s="127"/>
    </row>
    <row r="30" spans="1:17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  <c r="P30" s="127"/>
      <c r="Q30" s="127"/>
    </row>
    <row r="31" spans="1:17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7677</v>
      </c>
      <c r="F31" s="29"/>
      <c r="G31" s="29"/>
      <c r="H31" s="29"/>
      <c r="I31" s="29"/>
      <c r="J31" s="29"/>
      <c r="K31" s="29">
        <f t="shared" ref="K31:K41" si="4">SUM(E31:F31)-SUM(G31:J31)</f>
        <v>7677</v>
      </c>
      <c r="L31" s="53"/>
      <c r="M31">
        <v>1</v>
      </c>
      <c r="O31" s="28">
        <v>2303</v>
      </c>
      <c r="P31" s="127">
        <f t="shared" si="1"/>
        <v>7676.666666666667</v>
      </c>
      <c r="Q31" s="127">
        <f t="shared" si="2"/>
        <v>7677</v>
      </c>
    </row>
    <row r="32" spans="1:17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11067</v>
      </c>
      <c r="F32" s="29"/>
      <c r="G32" s="29"/>
      <c r="H32" s="29"/>
      <c r="I32" s="29"/>
      <c r="J32" s="29"/>
      <c r="K32" s="29">
        <f t="shared" si="4"/>
        <v>11067</v>
      </c>
      <c r="L32" s="54"/>
      <c r="M32">
        <v>1</v>
      </c>
      <c r="O32" s="28">
        <v>3320</v>
      </c>
      <c r="P32" s="127">
        <f t="shared" si="1"/>
        <v>11066.666666666668</v>
      </c>
      <c r="Q32" s="127">
        <f t="shared" si="2"/>
        <v>11067</v>
      </c>
    </row>
    <row r="33" spans="1:17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11063</v>
      </c>
      <c r="F33" s="29"/>
      <c r="G33" s="29"/>
      <c r="H33" s="29"/>
      <c r="I33" s="29"/>
      <c r="J33" s="29"/>
      <c r="K33" s="29">
        <f t="shared" si="4"/>
        <v>11063</v>
      </c>
      <c r="L33" s="54"/>
      <c r="M33">
        <v>1</v>
      </c>
      <c r="O33" s="28">
        <v>3319</v>
      </c>
      <c r="P33" s="127">
        <f t="shared" si="1"/>
        <v>11063.333333333334</v>
      </c>
      <c r="Q33" s="127">
        <f t="shared" si="2"/>
        <v>11063</v>
      </c>
    </row>
    <row r="34" spans="1:17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5517</v>
      </c>
      <c r="F34" s="29"/>
      <c r="G34" s="29"/>
      <c r="H34" s="29"/>
      <c r="I34" s="29"/>
      <c r="J34" s="29"/>
      <c r="K34" s="29">
        <f t="shared" si="4"/>
        <v>5517</v>
      </c>
      <c r="L34" s="54"/>
      <c r="M34">
        <v>1</v>
      </c>
      <c r="O34" s="28">
        <v>1655</v>
      </c>
      <c r="P34" s="127">
        <f t="shared" si="1"/>
        <v>5516.6666666666661</v>
      </c>
      <c r="Q34" s="127">
        <f t="shared" si="2"/>
        <v>5517</v>
      </c>
    </row>
    <row r="35" spans="1:17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7307</v>
      </c>
      <c r="F35" s="29"/>
      <c r="G35" s="29"/>
      <c r="H35" s="29"/>
      <c r="I35" s="29"/>
      <c r="J35" s="29"/>
      <c r="K35" s="29">
        <f t="shared" si="4"/>
        <v>7307</v>
      </c>
      <c r="L35" s="54"/>
      <c r="M35">
        <v>1</v>
      </c>
      <c r="O35" s="28">
        <v>2192</v>
      </c>
      <c r="P35" s="127">
        <f t="shared" si="1"/>
        <v>7306.6666666666661</v>
      </c>
      <c r="Q35" s="127">
        <f t="shared" si="2"/>
        <v>7307</v>
      </c>
    </row>
    <row r="36" spans="1:17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11510</v>
      </c>
      <c r="F36" s="55"/>
      <c r="G36" s="55"/>
      <c r="H36" s="29"/>
      <c r="I36" s="29"/>
      <c r="J36" s="29"/>
      <c r="K36" s="29">
        <f t="shared" si="4"/>
        <v>11510</v>
      </c>
      <c r="L36" s="54"/>
      <c r="M36">
        <v>1</v>
      </c>
      <c r="O36" s="28">
        <v>3453</v>
      </c>
      <c r="P36" s="127">
        <f t="shared" si="1"/>
        <v>11510</v>
      </c>
      <c r="Q36" s="127">
        <f t="shared" si="2"/>
        <v>11510</v>
      </c>
    </row>
    <row r="37" spans="1:17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18207</v>
      </c>
      <c r="F37" s="29"/>
      <c r="G37" s="29"/>
      <c r="H37" s="29"/>
      <c r="I37" s="29"/>
      <c r="J37" s="29"/>
      <c r="K37" s="29">
        <f t="shared" si="4"/>
        <v>18207</v>
      </c>
      <c r="L37" s="54"/>
      <c r="M37">
        <v>1</v>
      </c>
      <c r="O37" s="28">
        <v>5462</v>
      </c>
      <c r="P37" s="127">
        <f t="shared" si="1"/>
        <v>18206.666666666668</v>
      </c>
      <c r="Q37" s="127">
        <f t="shared" si="2"/>
        <v>18207</v>
      </c>
    </row>
    <row r="38" spans="1:17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11510</v>
      </c>
      <c r="F38" s="29"/>
      <c r="G38" s="29"/>
      <c r="H38" s="29"/>
      <c r="I38" s="29"/>
      <c r="J38" s="29"/>
      <c r="K38" s="29">
        <f t="shared" si="4"/>
        <v>11510</v>
      </c>
      <c r="L38" s="54"/>
      <c r="M38">
        <v>1</v>
      </c>
      <c r="O38" s="28">
        <v>3453</v>
      </c>
      <c r="P38" s="127">
        <f t="shared" si="1"/>
        <v>11510</v>
      </c>
      <c r="Q38" s="127">
        <f t="shared" si="2"/>
        <v>11510</v>
      </c>
    </row>
    <row r="39" spans="1:17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11510</v>
      </c>
      <c r="F39" s="29"/>
      <c r="G39" s="29"/>
      <c r="H39" s="29"/>
      <c r="I39" s="29"/>
      <c r="J39" s="29"/>
      <c r="K39" s="29">
        <f t="shared" si="4"/>
        <v>11510</v>
      </c>
      <c r="L39" s="54"/>
      <c r="M39">
        <v>1</v>
      </c>
      <c r="O39" s="28">
        <v>3453</v>
      </c>
      <c r="P39" s="127">
        <f t="shared" si="1"/>
        <v>11510</v>
      </c>
      <c r="Q39" s="127">
        <f t="shared" si="2"/>
        <v>11510</v>
      </c>
    </row>
    <row r="40" spans="1:17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21427</v>
      </c>
      <c r="F40" s="29"/>
      <c r="G40" s="29"/>
      <c r="H40" s="29"/>
      <c r="I40" s="29"/>
      <c r="J40" s="29"/>
      <c r="K40" s="29">
        <f t="shared" si="4"/>
        <v>21427</v>
      </c>
      <c r="L40" s="54"/>
      <c r="M40">
        <v>1</v>
      </c>
      <c r="O40" s="28">
        <v>6428</v>
      </c>
      <c r="P40" s="127">
        <f t="shared" si="1"/>
        <v>21426.666666666668</v>
      </c>
      <c r="Q40" s="127">
        <f t="shared" si="2"/>
        <v>21427</v>
      </c>
    </row>
    <row r="41" spans="1:17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18893</v>
      </c>
      <c r="F41" s="29"/>
      <c r="G41" s="29"/>
      <c r="H41" s="29"/>
      <c r="I41" s="29"/>
      <c r="J41" s="29"/>
      <c r="K41" s="29">
        <f t="shared" si="4"/>
        <v>18893</v>
      </c>
      <c r="L41" s="58"/>
      <c r="M41">
        <v>1</v>
      </c>
      <c r="O41" s="28">
        <v>5668</v>
      </c>
      <c r="P41" s="127">
        <f t="shared" si="1"/>
        <v>18893.333333333332</v>
      </c>
      <c r="Q41" s="127">
        <f t="shared" si="2"/>
        <v>18893</v>
      </c>
    </row>
    <row r="42" spans="1:17" ht="33" customHeight="1" thickBot="1" x14ac:dyDescent="0.25">
      <c r="A42" s="47"/>
      <c r="B42" s="47"/>
      <c r="C42" s="48"/>
      <c r="D42" s="59" t="s">
        <v>18</v>
      </c>
      <c r="E42" s="60">
        <f t="shared" ref="E42:K42" si="5">SUM(E31:E41)</f>
        <v>135688</v>
      </c>
      <c r="F42" s="60">
        <f t="shared" si="5"/>
        <v>0</v>
      </c>
      <c r="G42" s="60">
        <f t="shared" si="5"/>
        <v>0</v>
      </c>
      <c r="H42" s="60">
        <f t="shared" si="5"/>
        <v>0</v>
      </c>
      <c r="I42" s="60">
        <f t="shared" si="5"/>
        <v>0</v>
      </c>
      <c r="J42" s="60">
        <f t="shared" si="5"/>
        <v>0</v>
      </c>
      <c r="K42" s="60">
        <f t="shared" si="5"/>
        <v>135688</v>
      </c>
      <c r="L42" s="61"/>
      <c r="M42" s="62">
        <f>SUM(M31:M41)</f>
        <v>11</v>
      </c>
      <c r="P42" s="127"/>
      <c r="Q42" s="127"/>
    </row>
    <row r="43" spans="1:17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  <c r="P43" s="127"/>
      <c r="Q43" s="127"/>
    </row>
    <row r="44" spans="1:17" ht="15.75" customHeight="1" thickBot="1" x14ac:dyDescent="0.25">
      <c r="A44" s="1"/>
      <c r="B44" s="1"/>
      <c r="C44" s="67"/>
      <c r="D44" s="173" t="s">
        <v>0</v>
      </c>
      <c r="E44" s="174"/>
      <c r="F44" s="174"/>
      <c r="G44" s="174"/>
      <c r="H44" s="175"/>
      <c r="I44" s="67"/>
      <c r="J44" s="67"/>
      <c r="K44" s="68"/>
      <c r="L44" s="67"/>
      <c r="P44" s="127"/>
      <c r="Q44" s="127"/>
    </row>
    <row r="45" spans="1:17" ht="13.5" customHeight="1" thickBot="1" x14ac:dyDescent="0.25">
      <c r="A45" s="1"/>
      <c r="B45" s="1"/>
      <c r="C45" s="67"/>
      <c r="D45" s="176" t="s">
        <v>1</v>
      </c>
      <c r="E45" s="177"/>
      <c r="F45" s="177"/>
      <c r="G45" s="177"/>
      <c r="H45" s="178"/>
      <c r="I45" s="67"/>
      <c r="J45" s="67"/>
      <c r="K45" s="68"/>
      <c r="L45" s="69" t="s">
        <v>67</v>
      </c>
      <c r="P45" s="127"/>
      <c r="Q45" s="127"/>
    </row>
    <row r="46" spans="1:17" ht="14.25" customHeight="1" x14ac:dyDescent="0.2">
      <c r="A46" s="1"/>
      <c r="B46" s="1"/>
      <c r="C46" s="67"/>
      <c r="D46" s="179" t="s">
        <v>247</v>
      </c>
      <c r="E46" s="180"/>
      <c r="F46" s="180"/>
      <c r="G46" s="180"/>
      <c r="H46" s="181"/>
      <c r="I46" s="67"/>
      <c r="J46" s="67"/>
      <c r="K46" s="68"/>
      <c r="L46" s="67"/>
      <c r="P46" s="127"/>
      <c r="Q46" s="127"/>
    </row>
    <row r="47" spans="1:17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  <c r="P47" s="127"/>
      <c r="Q47" s="127"/>
    </row>
    <row r="48" spans="1:17" ht="16.5" customHeight="1" thickBot="1" x14ac:dyDescent="0.25">
      <c r="A48" s="4"/>
      <c r="B48" s="4"/>
      <c r="C48" s="70"/>
      <c r="D48" s="71"/>
      <c r="E48" s="182" t="s">
        <v>3</v>
      </c>
      <c r="F48" s="183"/>
      <c r="G48" s="183" t="s">
        <v>4</v>
      </c>
      <c r="H48" s="183"/>
      <c r="I48" s="183"/>
      <c r="J48" s="183"/>
      <c r="K48" s="74"/>
      <c r="L48" s="75"/>
      <c r="P48" s="127"/>
      <c r="Q48" s="127"/>
    </row>
    <row r="49" spans="1:17" ht="15" customHeight="1" x14ac:dyDescent="0.2">
      <c r="A49" s="76" t="s">
        <v>5</v>
      </c>
      <c r="B49" s="157" t="s">
        <v>6</v>
      </c>
      <c r="C49" s="159" t="s">
        <v>7</v>
      </c>
      <c r="D49" s="159" t="s">
        <v>8</v>
      </c>
      <c r="E49" s="157" t="s">
        <v>9</v>
      </c>
      <c r="F49" s="157" t="s">
        <v>10</v>
      </c>
      <c r="G49" s="157" t="s">
        <v>11</v>
      </c>
      <c r="H49" s="157" t="s">
        <v>12</v>
      </c>
      <c r="I49" s="157" t="s">
        <v>10</v>
      </c>
      <c r="J49" s="157" t="s">
        <v>13</v>
      </c>
      <c r="K49" s="169" t="s">
        <v>14</v>
      </c>
      <c r="L49" s="171" t="s">
        <v>15</v>
      </c>
      <c r="P49" s="127"/>
      <c r="Q49" s="127"/>
    </row>
    <row r="50" spans="1:17" ht="13.5" thickBot="1" x14ac:dyDescent="0.25">
      <c r="A50" s="77" t="s">
        <v>16</v>
      </c>
      <c r="B50" s="158"/>
      <c r="C50" s="160"/>
      <c r="D50" s="160"/>
      <c r="E50" s="158"/>
      <c r="F50" s="158"/>
      <c r="G50" s="158"/>
      <c r="H50" s="158"/>
      <c r="I50" s="158"/>
      <c r="J50" s="158"/>
      <c r="K50" s="170"/>
      <c r="L50" s="172"/>
      <c r="P50" s="127"/>
      <c r="Q50" s="127"/>
    </row>
    <row r="51" spans="1:17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  <c r="P51" s="127"/>
      <c r="Q51" s="127"/>
    </row>
    <row r="52" spans="1:17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11510</v>
      </c>
      <c r="F52" s="29"/>
      <c r="G52" s="29"/>
      <c r="H52" s="29"/>
      <c r="I52" s="29"/>
      <c r="J52" s="29"/>
      <c r="K52" s="29">
        <f t="shared" ref="K52:K65" si="6">SUM(E52:F52)-SUM(G52:J52)</f>
        <v>11510</v>
      </c>
      <c r="L52" s="58"/>
      <c r="M52">
        <v>1</v>
      </c>
      <c r="O52" s="28">
        <v>3453</v>
      </c>
      <c r="P52" s="127">
        <f t="shared" si="1"/>
        <v>11510</v>
      </c>
      <c r="Q52" s="127">
        <f t="shared" si="2"/>
        <v>11510</v>
      </c>
    </row>
    <row r="53" spans="1:17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21427</v>
      </c>
      <c r="F53" s="29"/>
      <c r="G53" s="29"/>
      <c r="H53" s="29"/>
      <c r="I53" s="29"/>
      <c r="J53" s="29"/>
      <c r="K53" s="29">
        <f t="shared" si="6"/>
        <v>21427</v>
      </c>
      <c r="L53" s="54"/>
      <c r="M53">
        <v>1</v>
      </c>
      <c r="O53" s="28">
        <v>6428</v>
      </c>
      <c r="P53" s="127">
        <f t="shared" si="1"/>
        <v>21426.666666666668</v>
      </c>
      <c r="Q53" s="127">
        <f t="shared" si="2"/>
        <v>21427</v>
      </c>
    </row>
    <row r="54" spans="1:17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18893</v>
      </c>
      <c r="F54" s="29"/>
      <c r="G54" s="55"/>
      <c r="H54" s="29"/>
      <c r="I54" s="29"/>
      <c r="J54" s="29"/>
      <c r="K54" s="46">
        <f t="shared" si="6"/>
        <v>18893</v>
      </c>
      <c r="L54" s="85"/>
      <c r="M54">
        <v>1</v>
      </c>
      <c r="O54" s="28">
        <v>5668</v>
      </c>
      <c r="P54" s="127">
        <f t="shared" si="1"/>
        <v>18893.333333333332</v>
      </c>
      <c r="Q54" s="127">
        <f t="shared" si="2"/>
        <v>18893</v>
      </c>
    </row>
    <row r="55" spans="1:17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11510</v>
      </c>
      <c r="F55" s="29"/>
      <c r="G55" s="55"/>
      <c r="H55" s="29"/>
      <c r="I55" s="29"/>
      <c r="J55" s="29"/>
      <c r="K55" s="46">
        <f t="shared" si="6"/>
        <v>11510</v>
      </c>
      <c r="L55" s="85"/>
      <c r="M55">
        <v>1</v>
      </c>
      <c r="O55" s="28">
        <v>3453</v>
      </c>
      <c r="P55" s="127">
        <f t="shared" si="1"/>
        <v>11510</v>
      </c>
      <c r="Q55" s="127">
        <f t="shared" si="2"/>
        <v>11510</v>
      </c>
    </row>
    <row r="56" spans="1:17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18893</v>
      </c>
      <c r="F56" s="29"/>
      <c r="G56" s="55"/>
      <c r="H56" s="29"/>
      <c r="I56" s="29"/>
      <c r="J56" s="29"/>
      <c r="K56" s="46">
        <f t="shared" si="6"/>
        <v>18893</v>
      </c>
      <c r="L56" s="85"/>
      <c r="M56">
        <v>1</v>
      </c>
      <c r="O56" s="28">
        <v>5668</v>
      </c>
      <c r="P56" s="127">
        <f t="shared" si="1"/>
        <v>18893.333333333332</v>
      </c>
      <c r="Q56" s="127">
        <f t="shared" si="2"/>
        <v>18893</v>
      </c>
    </row>
    <row r="57" spans="1:17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13820</v>
      </c>
      <c r="F57" s="55"/>
      <c r="G57" s="55"/>
      <c r="H57" s="29"/>
      <c r="I57" s="29"/>
      <c r="J57" s="29"/>
      <c r="K57" s="29">
        <f t="shared" si="6"/>
        <v>13820</v>
      </c>
      <c r="L57" s="85"/>
      <c r="M57">
        <v>1</v>
      </c>
      <c r="O57" s="28">
        <v>4146</v>
      </c>
      <c r="P57" s="127">
        <f t="shared" si="1"/>
        <v>13819.999999999998</v>
      </c>
      <c r="Q57" s="127">
        <f t="shared" si="2"/>
        <v>13820</v>
      </c>
    </row>
    <row r="58" spans="1:17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11510</v>
      </c>
      <c r="F58" s="29"/>
      <c r="G58" s="29"/>
      <c r="H58" s="29"/>
      <c r="I58" s="29"/>
      <c r="J58" s="29"/>
      <c r="K58" s="29">
        <f t="shared" si="6"/>
        <v>11510</v>
      </c>
      <c r="L58" s="54"/>
      <c r="M58">
        <v>1</v>
      </c>
      <c r="O58" s="28">
        <v>3453</v>
      </c>
      <c r="P58" s="127">
        <f t="shared" si="1"/>
        <v>11510</v>
      </c>
      <c r="Q58" s="127">
        <f t="shared" si="2"/>
        <v>11510</v>
      </c>
    </row>
    <row r="59" spans="1:17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5753</v>
      </c>
      <c r="F59" s="55"/>
      <c r="G59" s="55"/>
      <c r="H59" s="29"/>
      <c r="I59" s="29"/>
      <c r="J59" s="29"/>
      <c r="K59" s="29">
        <f t="shared" si="6"/>
        <v>5753</v>
      </c>
      <c r="L59" s="54"/>
      <c r="M59">
        <v>1</v>
      </c>
      <c r="O59" s="28">
        <v>1726</v>
      </c>
      <c r="P59" s="127">
        <f t="shared" si="1"/>
        <v>5753.333333333333</v>
      </c>
      <c r="Q59" s="127">
        <f t="shared" si="2"/>
        <v>5753</v>
      </c>
    </row>
    <row r="60" spans="1:17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5513</v>
      </c>
      <c r="F60" s="29"/>
      <c r="G60" s="29"/>
      <c r="H60" s="29"/>
      <c r="I60" s="29"/>
      <c r="J60" s="29"/>
      <c r="K60" s="46">
        <f t="shared" si="6"/>
        <v>5513</v>
      </c>
      <c r="L60" s="53"/>
      <c r="M60">
        <v>1</v>
      </c>
      <c r="O60" s="28">
        <v>1654</v>
      </c>
      <c r="P60" s="127">
        <f t="shared" si="1"/>
        <v>5513.333333333333</v>
      </c>
      <c r="Q60" s="127">
        <f t="shared" si="2"/>
        <v>5513</v>
      </c>
    </row>
    <row r="61" spans="1:17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4313</v>
      </c>
      <c r="F61" s="29"/>
      <c r="G61" s="29"/>
      <c r="H61" s="29"/>
      <c r="I61" s="29"/>
      <c r="J61" s="29"/>
      <c r="K61" s="46">
        <f t="shared" si="6"/>
        <v>4313</v>
      </c>
      <c r="L61" s="53"/>
      <c r="M61">
        <v>1</v>
      </c>
      <c r="O61" s="28">
        <v>1294</v>
      </c>
      <c r="P61" s="127">
        <f t="shared" si="1"/>
        <v>4313.333333333333</v>
      </c>
      <c r="Q61" s="127">
        <f t="shared" si="2"/>
        <v>4313</v>
      </c>
    </row>
    <row r="62" spans="1:17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6390</v>
      </c>
      <c r="F62" s="29"/>
      <c r="G62" s="29"/>
      <c r="H62" s="29"/>
      <c r="I62" s="29"/>
      <c r="J62" s="29"/>
      <c r="K62" s="46">
        <f t="shared" si="6"/>
        <v>6390</v>
      </c>
      <c r="L62" s="53"/>
      <c r="M62">
        <v>1</v>
      </c>
      <c r="O62" s="28">
        <v>1917</v>
      </c>
      <c r="P62" s="127">
        <f t="shared" si="1"/>
        <v>6390</v>
      </c>
      <c r="Q62" s="127">
        <f t="shared" si="2"/>
        <v>6390</v>
      </c>
    </row>
    <row r="63" spans="1:17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3460</v>
      </c>
      <c r="F63" s="29"/>
      <c r="G63" s="29"/>
      <c r="H63" s="29"/>
      <c r="I63" s="29"/>
      <c r="J63" s="29"/>
      <c r="K63" s="29">
        <f t="shared" si="6"/>
        <v>3460</v>
      </c>
      <c r="L63" s="86"/>
      <c r="M63">
        <v>1</v>
      </c>
      <c r="O63" s="28">
        <v>1038</v>
      </c>
      <c r="P63" s="127">
        <f t="shared" si="1"/>
        <v>3460</v>
      </c>
      <c r="Q63" s="127">
        <f t="shared" si="2"/>
        <v>3460</v>
      </c>
    </row>
    <row r="64" spans="1:17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47400</v>
      </c>
      <c r="F64" s="29"/>
      <c r="G64" s="29"/>
      <c r="H64" s="29"/>
      <c r="I64" s="29"/>
      <c r="J64" s="29"/>
      <c r="K64" s="29">
        <f t="shared" si="6"/>
        <v>47400</v>
      </c>
      <c r="L64" s="54"/>
      <c r="M64">
        <v>1</v>
      </c>
      <c r="O64" s="28">
        <v>14220</v>
      </c>
      <c r="P64" s="127">
        <f t="shared" si="1"/>
        <v>47400</v>
      </c>
      <c r="Q64" s="127">
        <f t="shared" si="2"/>
        <v>47400</v>
      </c>
    </row>
    <row r="65" spans="1:17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9890</v>
      </c>
      <c r="F65" s="29"/>
      <c r="G65" s="29"/>
      <c r="H65" s="29"/>
      <c r="I65" s="29"/>
      <c r="J65" s="29"/>
      <c r="K65" s="29">
        <f t="shared" si="6"/>
        <v>9890</v>
      </c>
      <c r="L65" s="54"/>
      <c r="M65">
        <v>1</v>
      </c>
      <c r="O65" s="28">
        <v>2967</v>
      </c>
      <c r="P65" s="127">
        <f t="shared" si="1"/>
        <v>9890</v>
      </c>
      <c r="Q65" s="127">
        <f t="shared" si="2"/>
        <v>9890</v>
      </c>
    </row>
    <row r="66" spans="1:17" ht="12" customHeight="1" thickBot="1" x14ac:dyDescent="0.25">
      <c r="A66" s="87"/>
      <c r="B66" s="87"/>
      <c r="C66" s="87"/>
      <c r="D66" s="49" t="s">
        <v>18</v>
      </c>
      <c r="E66" s="88">
        <f t="shared" ref="E66:K66" si="7">SUM(E52:E65)</f>
        <v>190282</v>
      </c>
      <c r="F66" s="88">
        <f t="shared" si="7"/>
        <v>0</v>
      </c>
      <c r="G66" s="88">
        <f t="shared" si="7"/>
        <v>0</v>
      </c>
      <c r="H66" s="88">
        <f t="shared" si="7"/>
        <v>0</v>
      </c>
      <c r="I66" s="88">
        <f t="shared" si="7"/>
        <v>0</v>
      </c>
      <c r="J66" s="88">
        <f t="shared" si="7"/>
        <v>0</v>
      </c>
      <c r="K66" s="88">
        <f t="shared" si="7"/>
        <v>190282</v>
      </c>
      <c r="L66" s="87"/>
      <c r="M66" s="89">
        <f>SUM(M52:M65)</f>
        <v>14</v>
      </c>
      <c r="P66" s="127"/>
      <c r="Q66" s="127"/>
    </row>
    <row r="67" spans="1:17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  <c r="P67" s="127"/>
      <c r="Q67" s="127"/>
    </row>
    <row r="68" spans="1:17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  <c r="P68" s="127"/>
      <c r="Q68" s="127"/>
    </row>
    <row r="69" spans="1:17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  <c r="P69" s="127"/>
      <c r="Q69" s="127"/>
    </row>
    <row r="70" spans="1:17" ht="13.5" thickBot="1" x14ac:dyDescent="0.25">
      <c r="A70" s="1"/>
      <c r="B70" s="1"/>
      <c r="C70" s="1"/>
      <c r="D70" s="132" t="s">
        <v>0</v>
      </c>
      <c r="E70" s="132"/>
      <c r="F70" s="132"/>
      <c r="G70" s="132"/>
      <c r="H70" s="132"/>
      <c r="I70" s="1"/>
      <c r="J70" s="1"/>
      <c r="K70" s="2"/>
      <c r="L70" s="1"/>
      <c r="P70" s="127"/>
      <c r="Q70" s="127"/>
    </row>
    <row r="71" spans="1:17" ht="13.5" thickBot="1" x14ac:dyDescent="0.25">
      <c r="A71" s="1"/>
      <c r="B71" s="1"/>
      <c r="C71" s="1"/>
      <c r="D71" s="133" t="s">
        <v>1</v>
      </c>
      <c r="E71" s="133"/>
      <c r="F71" s="133"/>
      <c r="G71" s="133"/>
      <c r="H71" s="133"/>
      <c r="I71" s="1"/>
      <c r="J71" s="1"/>
      <c r="K71" s="2"/>
      <c r="L71" s="3" t="s">
        <v>96</v>
      </c>
      <c r="P71" s="127"/>
      <c r="Q71" s="127"/>
    </row>
    <row r="72" spans="1:17" x14ac:dyDescent="0.2">
      <c r="A72" s="1"/>
      <c r="B72" s="1"/>
      <c r="C72" s="1"/>
      <c r="D72" s="134" t="s">
        <v>247</v>
      </c>
      <c r="E72" s="134"/>
      <c r="F72" s="134"/>
      <c r="G72" s="134"/>
      <c r="H72" s="134"/>
      <c r="I72" s="1"/>
      <c r="J72" s="1"/>
      <c r="K72" s="2"/>
      <c r="L72" s="1"/>
      <c r="P72" s="127"/>
      <c r="Q72" s="127"/>
    </row>
    <row r="73" spans="1:17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  <c r="P73" s="127"/>
      <c r="Q73" s="127"/>
    </row>
    <row r="74" spans="1:17" ht="13.5" thickBot="1" x14ac:dyDescent="0.25">
      <c r="P74" s="127"/>
      <c r="Q74" s="127"/>
    </row>
    <row r="75" spans="1:17" ht="13.5" thickBot="1" x14ac:dyDescent="0.25">
      <c r="A75" s="4"/>
      <c r="B75" s="4"/>
      <c r="C75" s="5"/>
      <c r="D75" s="6"/>
      <c r="E75" s="135" t="s">
        <v>3</v>
      </c>
      <c r="F75" s="135"/>
      <c r="G75" s="136" t="s">
        <v>4</v>
      </c>
      <c r="H75" s="136"/>
      <c r="I75" s="136"/>
      <c r="J75" s="136"/>
      <c r="K75" s="11"/>
      <c r="L75" s="12"/>
      <c r="P75" s="127"/>
      <c r="Q75" s="127"/>
    </row>
    <row r="76" spans="1:17" ht="13.5" thickBot="1" x14ac:dyDescent="0.25">
      <c r="A76" s="13" t="s">
        <v>5</v>
      </c>
      <c r="B76" s="137" t="s">
        <v>6</v>
      </c>
      <c r="C76" s="139" t="s">
        <v>7</v>
      </c>
      <c r="D76" s="141" t="s">
        <v>8</v>
      </c>
      <c r="E76" s="143" t="s">
        <v>9</v>
      </c>
      <c r="F76" s="145" t="s">
        <v>10</v>
      </c>
      <c r="G76" s="143" t="s">
        <v>11</v>
      </c>
      <c r="H76" s="145" t="s">
        <v>12</v>
      </c>
      <c r="I76" s="143" t="s">
        <v>10</v>
      </c>
      <c r="J76" s="147" t="s">
        <v>13</v>
      </c>
      <c r="K76" s="128" t="s">
        <v>14</v>
      </c>
      <c r="L76" s="130" t="s">
        <v>15</v>
      </c>
      <c r="P76" s="127"/>
      <c r="Q76" s="127"/>
    </row>
    <row r="77" spans="1:17" ht="13.5" thickBot="1" x14ac:dyDescent="0.25">
      <c r="A77" s="95" t="s">
        <v>16</v>
      </c>
      <c r="B77" s="154"/>
      <c r="C77" s="155"/>
      <c r="D77" s="156"/>
      <c r="E77" s="149"/>
      <c r="F77" s="150"/>
      <c r="G77" s="149"/>
      <c r="H77" s="150"/>
      <c r="I77" s="149"/>
      <c r="J77" s="151"/>
      <c r="K77" s="152"/>
      <c r="L77" s="153"/>
      <c r="P77" s="127"/>
      <c r="Q77" s="127"/>
    </row>
    <row r="78" spans="1:17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  <c r="P78" s="127"/>
      <c r="Q78" s="127"/>
    </row>
    <row r="79" spans="1:17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6977</v>
      </c>
      <c r="F79" s="29"/>
      <c r="G79" s="29"/>
      <c r="H79" s="29"/>
      <c r="I79" s="29"/>
      <c r="J79" s="29"/>
      <c r="K79" s="29">
        <f t="shared" ref="K79:K91" si="8">SUM(E79:F79)-SUM(G79:J79)</f>
        <v>6977</v>
      </c>
      <c r="L79" s="55"/>
      <c r="M79">
        <v>1</v>
      </c>
      <c r="O79" s="28">
        <v>2093</v>
      </c>
      <c r="P79" s="127">
        <f t="shared" ref="P79:P137" si="9">O79/15*50</f>
        <v>6976.666666666667</v>
      </c>
      <c r="Q79" s="127">
        <f t="shared" ref="Q79:Q137" si="10">ROUND(P79,0)</f>
        <v>6977</v>
      </c>
    </row>
    <row r="80" spans="1:17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23593</v>
      </c>
      <c r="F80" s="29"/>
      <c r="G80" s="29"/>
      <c r="H80" s="29"/>
      <c r="I80" s="29"/>
      <c r="J80" s="29"/>
      <c r="K80" s="29">
        <f t="shared" si="8"/>
        <v>23593</v>
      </c>
      <c r="L80" s="55"/>
      <c r="M80">
        <v>1</v>
      </c>
      <c r="O80" s="28">
        <v>7078</v>
      </c>
      <c r="P80" s="127">
        <f t="shared" si="9"/>
        <v>23593.333333333332</v>
      </c>
      <c r="Q80" s="127">
        <f t="shared" si="10"/>
        <v>23593</v>
      </c>
    </row>
    <row r="81" spans="1:17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16887</v>
      </c>
      <c r="F81" s="29"/>
      <c r="G81" s="29"/>
      <c r="H81" s="29"/>
      <c r="I81" s="29"/>
      <c r="J81" s="29"/>
      <c r="K81" s="29">
        <f t="shared" si="8"/>
        <v>16887</v>
      </c>
      <c r="L81" s="55"/>
      <c r="M81">
        <v>1</v>
      </c>
      <c r="O81" s="28">
        <v>5066</v>
      </c>
      <c r="P81" s="127">
        <f t="shared" si="9"/>
        <v>16886.666666666668</v>
      </c>
      <c r="Q81" s="127">
        <f t="shared" si="10"/>
        <v>16887</v>
      </c>
    </row>
    <row r="82" spans="1:17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8933</v>
      </c>
      <c r="F82" s="29"/>
      <c r="G82" s="29"/>
      <c r="H82" s="29"/>
      <c r="I82" s="29"/>
      <c r="J82" s="29"/>
      <c r="K82" s="29">
        <f t="shared" si="8"/>
        <v>8933</v>
      </c>
      <c r="L82" s="55"/>
      <c r="M82">
        <v>1</v>
      </c>
      <c r="O82" s="28">
        <v>2680</v>
      </c>
      <c r="P82" s="127">
        <f t="shared" si="9"/>
        <v>8933.3333333333321</v>
      </c>
      <c r="Q82" s="127">
        <f t="shared" si="10"/>
        <v>8933</v>
      </c>
    </row>
    <row r="83" spans="1:17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3710</v>
      </c>
      <c r="F83" s="29"/>
      <c r="G83" s="29"/>
      <c r="H83" s="29"/>
      <c r="I83" s="29"/>
      <c r="J83" s="29"/>
      <c r="K83" s="29">
        <f t="shared" si="8"/>
        <v>3710</v>
      </c>
      <c r="L83" s="55"/>
      <c r="M83">
        <v>1</v>
      </c>
      <c r="O83" s="28">
        <v>1113</v>
      </c>
      <c r="P83" s="127">
        <f t="shared" si="9"/>
        <v>3710</v>
      </c>
      <c r="Q83" s="127">
        <f t="shared" si="10"/>
        <v>3710</v>
      </c>
    </row>
    <row r="84" spans="1:17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13190</v>
      </c>
      <c r="F84" s="55"/>
      <c r="G84" s="55"/>
      <c r="H84" s="29"/>
      <c r="I84" s="29"/>
      <c r="J84" s="29"/>
      <c r="K84" s="29">
        <f t="shared" si="8"/>
        <v>13190</v>
      </c>
      <c r="L84" s="55"/>
      <c r="M84" s="102">
        <v>1</v>
      </c>
      <c r="O84" s="28">
        <v>3957</v>
      </c>
      <c r="P84" s="127">
        <f t="shared" si="9"/>
        <v>13190</v>
      </c>
      <c r="Q84" s="127">
        <f t="shared" si="10"/>
        <v>13190</v>
      </c>
    </row>
    <row r="85" spans="1:17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18853</v>
      </c>
      <c r="F85" s="29"/>
      <c r="G85" s="29"/>
      <c r="H85" s="29"/>
      <c r="I85" s="29"/>
      <c r="J85" s="29"/>
      <c r="K85" s="29">
        <f t="shared" si="8"/>
        <v>18853</v>
      </c>
      <c r="L85" s="55"/>
      <c r="M85" s="102">
        <v>1</v>
      </c>
      <c r="O85" s="28">
        <v>5656</v>
      </c>
      <c r="P85" s="127">
        <f t="shared" si="9"/>
        <v>18853.333333333332</v>
      </c>
      <c r="Q85" s="127">
        <f t="shared" si="10"/>
        <v>18853</v>
      </c>
    </row>
    <row r="86" spans="1:17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11573</v>
      </c>
      <c r="F86" s="29"/>
      <c r="G86" s="29"/>
      <c r="H86" s="29"/>
      <c r="I86" s="29"/>
      <c r="J86" s="29"/>
      <c r="K86" s="46">
        <f t="shared" si="8"/>
        <v>11573</v>
      </c>
      <c r="L86" s="103"/>
      <c r="M86" s="102">
        <v>1</v>
      </c>
      <c r="O86" s="28">
        <v>3472</v>
      </c>
      <c r="P86" s="127">
        <f t="shared" si="9"/>
        <v>11573.333333333334</v>
      </c>
      <c r="Q86" s="127">
        <f t="shared" si="10"/>
        <v>11573</v>
      </c>
    </row>
    <row r="87" spans="1:17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8363</v>
      </c>
      <c r="F87" s="29"/>
      <c r="G87" s="29"/>
      <c r="H87" s="29"/>
      <c r="I87" s="29"/>
      <c r="J87" s="29"/>
      <c r="K87" s="46">
        <f t="shared" si="8"/>
        <v>8363</v>
      </c>
      <c r="L87" s="103"/>
      <c r="M87" s="104">
        <v>1</v>
      </c>
      <c r="O87" s="28">
        <v>2509</v>
      </c>
      <c r="P87" s="127">
        <f t="shared" si="9"/>
        <v>8363.3333333333339</v>
      </c>
      <c r="Q87" s="127">
        <f t="shared" si="10"/>
        <v>8363</v>
      </c>
    </row>
    <row r="88" spans="1:17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3347</v>
      </c>
      <c r="F88" s="29"/>
      <c r="G88" s="29"/>
      <c r="H88" s="29"/>
      <c r="I88" s="29"/>
      <c r="J88" s="29"/>
      <c r="K88" s="46">
        <f t="shared" si="8"/>
        <v>3347</v>
      </c>
      <c r="L88" s="103"/>
      <c r="M88" s="104">
        <v>1</v>
      </c>
      <c r="O88" s="28">
        <v>1004</v>
      </c>
      <c r="P88" s="127">
        <f t="shared" si="9"/>
        <v>3346.666666666667</v>
      </c>
      <c r="Q88" s="127">
        <f t="shared" si="10"/>
        <v>3347</v>
      </c>
    </row>
    <row r="89" spans="1:17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9067</v>
      </c>
      <c r="F89" s="29"/>
      <c r="G89" s="29"/>
      <c r="H89" s="29"/>
      <c r="I89" s="29"/>
      <c r="J89" s="29"/>
      <c r="K89" s="46">
        <f t="shared" si="8"/>
        <v>9067</v>
      </c>
      <c r="L89" s="103"/>
      <c r="M89" s="104">
        <v>1</v>
      </c>
      <c r="O89" s="28">
        <v>2720</v>
      </c>
      <c r="P89" s="127">
        <f t="shared" si="9"/>
        <v>9066.6666666666679</v>
      </c>
      <c r="Q89" s="127">
        <f t="shared" si="10"/>
        <v>9067</v>
      </c>
    </row>
    <row r="90" spans="1:17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8937</v>
      </c>
      <c r="F90" s="29"/>
      <c r="G90" s="29"/>
      <c r="H90" s="29"/>
      <c r="I90" s="29"/>
      <c r="J90" s="29"/>
      <c r="K90" s="46">
        <f t="shared" si="8"/>
        <v>8937</v>
      </c>
      <c r="L90" s="103"/>
      <c r="M90" s="104">
        <v>1</v>
      </c>
      <c r="O90" s="28">
        <v>2681</v>
      </c>
      <c r="P90" s="127">
        <f t="shared" si="9"/>
        <v>8936.6666666666661</v>
      </c>
      <c r="Q90" s="127">
        <f t="shared" si="10"/>
        <v>8937</v>
      </c>
    </row>
    <row r="91" spans="1:17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10360</v>
      </c>
      <c r="F91" s="29"/>
      <c r="G91" s="29"/>
      <c r="H91" s="29"/>
      <c r="I91" s="29"/>
      <c r="J91" s="29"/>
      <c r="K91" s="46">
        <f t="shared" si="8"/>
        <v>10360</v>
      </c>
      <c r="L91" s="103"/>
      <c r="M91" s="104">
        <v>1</v>
      </c>
      <c r="O91" s="28">
        <v>3108</v>
      </c>
      <c r="P91" s="127">
        <f t="shared" si="9"/>
        <v>10360</v>
      </c>
      <c r="Q91" s="127">
        <f t="shared" si="10"/>
        <v>10360</v>
      </c>
    </row>
    <row r="92" spans="1:17" ht="13.5" thickBot="1" x14ac:dyDescent="0.25">
      <c r="D92" s="49" t="s">
        <v>18</v>
      </c>
      <c r="E92" s="88">
        <f t="shared" ref="E92:K92" si="11">SUM(E79:E91)</f>
        <v>143790</v>
      </c>
      <c r="F92" s="88">
        <f t="shared" si="11"/>
        <v>0</v>
      </c>
      <c r="G92" s="88">
        <f t="shared" si="11"/>
        <v>0</v>
      </c>
      <c r="H92" s="88">
        <f t="shared" si="11"/>
        <v>0</v>
      </c>
      <c r="I92" s="88">
        <f t="shared" si="11"/>
        <v>0</v>
      </c>
      <c r="J92" s="88">
        <f t="shared" si="11"/>
        <v>0</v>
      </c>
      <c r="K92" s="88">
        <f t="shared" si="11"/>
        <v>143790</v>
      </c>
      <c r="M92" s="105">
        <f>SUM(M79:M91)</f>
        <v>13</v>
      </c>
      <c r="P92" s="127"/>
      <c r="Q92" s="127"/>
    </row>
    <row r="93" spans="1:17" ht="18.75" customHeight="1" x14ac:dyDescent="0.2">
      <c r="M93" s="106"/>
      <c r="P93" s="127"/>
      <c r="Q93" s="127"/>
    </row>
    <row r="94" spans="1:17" ht="18.75" customHeight="1" x14ac:dyDescent="0.2">
      <c r="M94" s="106"/>
      <c r="P94" s="127"/>
      <c r="Q94" s="127"/>
    </row>
    <row r="95" spans="1:17" ht="89.25" customHeight="1" x14ac:dyDescent="0.2">
      <c r="M95" s="106"/>
      <c r="P95" s="127"/>
      <c r="Q95" s="127"/>
    </row>
    <row r="96" spans="1:17" ht="22.5" customHeight="1" thickBot="1" x14ac:dyDescent="0.25">
      <c r="A96" s="1"/>
      <c r="B96" s="1"/>
      <c r="C96" s="1"/>
      <c r="D96" s="132" t="s">
        <v>0</v>
      </c>
      <c r="E96" s="132"/>
      <c r="F96" s="132"/>
      <c r="G96" s="132"/>
      <c r="H96" s="132"/>
      <c r="I96" s="1"/>
      <c r="J96" s="1"/>
      <c r="K96" s="2"/>
      <c r="L96" s="1"/>
      <c r="M96" s="106"/>
      <c r="P96" s="127"/>
      <c r="Q96" s="127"/>
    </row>
    <row r="97" spans="1:17" ht="13.5" thickBot="1" x14ac:dyDescent="0.25">
      <c r="A97" s="1"/>
      <c r="B97" s="1"/>
      <c r="C97" s="1"/>
      <c r="D97" s="133" t="s">
        <v>1</v>
      </c>
      <c r="E97" s="133"/>
      <c r="F97" s="133"/>
      <c r="G97" s="133"/>
      <c r="H97" s="133"/>
      <c r="I97" s="1"/>
      <c r="J97" s="1"/>
      <c r="K97" s="2"/>
      <c r="L97" s="3" t="s">
        <v>123</v>
      </c>
      <c r="M97" s="106"/>
      <c r="P97" s="127"/>
      <c r="Q97" s="127"/>
    </row>
    <row r="98" spans="1:17" x14ac:dyDescent="0.2">
      <c r="A98" s="1"/>
      <c r="B98" s="1"/>
      <c r="C98" s="1"/>
      <c r="D98" s="134" t="s">
        <v>247</v>
      </c>
      <c r="E98" s="134"/>
      <c r="F98" s="134"/>
      <c r="G98" s="134"/>
      <c r="H98" s="134"/>
      <c r="I98" s="1"/>
      <c r="J98" s="1"/>
      <c r="K98" s="2"/>
      <c r="L98" s="1"/>
      <c r="M98" s="106"/>
      <c r="P98" s="127"/>
      <c r="Q98" s="127"/>
    </row>
    <row r="99" spans="1:17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  <c r="P99" s="127"/>
      <c r="Q99" s="127"/>
    </row>
    <row r="100" spans="1:17" ht="13.5" thickBot="1" x14ac:dyDescent="0.25">
      <c r="M100" s="106"/>
      <c r="P100" s="127"/>
      <c r="Q100" s="127"/>
    </row>
    <row r="101" spans="1:17" ht="13.5" thickBot="1" x14ac:dyDescent="0.25">
      <c r="A101" s="4"/>
      <c r="B101" s="4"/>
      <c r="C101" s="5"/>
      <c r="D101" s="6"/>
      <c r="E101" s="135" t="s">
        <v>3</v>
      </c>
      <c r="F101" s="135"/>
      <c r="G101" s="136" t="s">
        <v>4</v>
      </c>
      <c r="H101" s="136"/>
      <c r="I101" s="136"/>
      <c r="J101" s="136"/>
      <c r="K101" s="11"/>
      <c r="L101" s="12"/>
      <c r="M101" s="106"/>
      <c r="P101" s="127"/>
      <c r="Q101" s="127"/>
    </row>
    <row r="102" spans="1:17" ht="13.5" thickBot="1" x14ac:dyDescent="0.25">
      <c r="A102" s="13" t="s">
        <v>5</v>
      </c>
      <c r="B102" s="137" t="s">
        <v>6</v>
      </c>
      <c r="C102" s="139" t="s">
        <v>7</v>
      </c>
      <c r="D102" s="141" t="s">
        <v>8</v>
      </c>
      <c r="E102" s="143" t="s">
        <v>9</v>
      </c>
      <c r="F102" s="145" t="s">
        <v>10</v>
      </c>
      <c r="G102" s="143" t="s">
        <v>11</v>
      </c>
      <c r="H102" s="145" t="s">
        <v>12</v>
      </c>
      <c r="I102" s="143" t="s">
        <v>10</v>
      </c>
      <c r="J102" s="147" t="s">
        <v>13</v>
      </c>
      <c r="K102" s="128" t="s">
        <v>14</v>
      </c>
      <c r="L102" s="130" t="s">
        <v>15</v>
      </c>
      <c r="M102" s="106"/>
      <c r="P102" s="127"/>
      <c r="Q102" s="127"/>
    </row>
    <row r="103" spans="1:17" ht="13.5" thickBot="1" x14ac:dyDescent="0.25">
      <c r="A103" s="95" t="s">
        <v>16</v>
      </c>
      <c r="B103" s="154"/>
      <c r="C103" s="155"/>
      <c r="D103" s="156"/>
      <c r="E103" s="149"/>
      <c r="F103" s="150"/>
      <c r="G103" s="149"/>
      <c r="H103" s="150"/>
      <c r="I103" s="149"/>
      <c r="J103" s="151"/>
      <c r="K103" s="152"/>
      <c r="L103" s="153"/>
      <c r="M103" s="106"/>
      <c r="P103" s="127"/>
      <c r="Q103" s="127"/>
    </row>
    <row r="104" spans="1:17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  <c r="P104" s="127"/>
      <c r="Q104" s="127"/>
    </row>
    <row r="105" spans="1:17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6230</v>
      </c>
      <c r="F105" s="29"/>
      <c r="G105" s="29"/>
      <c r="H105" s="29"/>
      <c r="I105" s="29"/>
      <c r="J105" s="31"/>
      <c r="K105" s="46">
        <f t="shared" ref="K105:K111" si="12">SUM(E105:F105)-SUM(G105:J105)</f>
        <v>6230</v>
      </c>
      <c r="L105" s="53"/>
      <c r="M105" s="104">
        <v>1</v>
      </c>
      <c r="O105" s="28">
        <v>1869</v>
      </c>
      <c r="P105" s="127">
        <f t="shared" si="9"/>
        <v>6230</v>
      </c>
      <c r="Q105" s="127">
        <f t="shared" si="10"/>
        <v>6230</v>
      </c>
    </row>
    <row r="106" spans="1:17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10710</v>
      </c>
      <c r="F106" s="29"/>
      <c r="G106" s="29"/>
      <c r="H106" s="29"/>
      <c r="I106" s="29"/>
      <c r="J106" s="31"/>
      <c r="K106" s="46">
        <f t="shared" si="12"/>
        <v>10710</v>
      </c>
      <c r="L106" s="53"/>
      <c r="M106" s="104">
        <v>1</v>
      </c>
      <c r="O106" s="28">
        <v>3213</v>
      </c>
      <c r="P106" s="127">
        <f t="shared" si="9"/>
        <v>10710</v>
      </c>
      <c r="Q106" s="127">
        <f t="shared" si="10"/>
        <v>10710</v>
      </c>
    </row>
    <row r="107" spans="1:17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14900</v>
      </c>
      <c r="F107" s="29"/>
      <c r="G107" s="29"/>
      <c r="H107" s="29"/>
      <c r="I107" s="29"/>
      <c r="J107" s="31"/>
      <c r="K107" s="46">
        <f t="shared" si="12"/>
        <v>14900</v>
      </c>
      <c r="L107" s="53"/>
      <c r="M107" s="104">
        <v>1</v>
      </c>
      <c r="O107" s="28">
        <v>4470</v>
      </c>
      <c r="P107" s="127">
        <f t="shared" si="9"/>
        <v>14900</v>
      </c>
      <c r="Q107" s="127">
        <f t="shared" si="10"/>
        <v>14900</v>
      </c>
    </row>
    <row r="108" spans="1:17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8397</v>
      </c>
      <c r="F108" s="29"/>
      <c r="G108" s="29"/>
      <c r="H108" s="29"/>
      <c r="I108" s="29"/>
      <c r="J108" s="31"/>
      <c r="K108" s="46">
        <f t="shared" si="12"/>
        <v>8397</v>
      </c>
      <c r="L108" s="53"/>
      <c r="M108" s="104">
        <v>1</v>
      </c>
      <c r="O108" s="28">
        <v>2519</v>
      </c>
      <c r="P108" s="127">
        <f t="shared" si="9"/>
        <v>8396.6666666666661</v>
      </c>
      <c r="Q108" s="127">
        <f t="shared" si="10"/>
        <v>8397</v>
      </c>
    </row>
    <row r="109" spans="1:17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10877</v>
      </c>
      <c r="F109" s="29"/>
      <c r="G109" s="29"/>
      <c r="H109" s="29"/>
      <c r="I109" s="29"/>
      <c r="J109" s="31"/>
      <c r="K109" s="46">
        <f t="shared" si="12"/>
        <v>10877</v>
      </c>
      <c r="L109" s="53"/>
      <c r="M109" s="104">
        <v>1</v>
      </c>
      <c r="O109" s="28">
        <v>3263</v>
      </c>
      <c r="P109" s="127">
        <f t="shared" si="9"/>
        <v>10876.666666666666</v>
      </c>
      <c r="Q109" s="127">
        <f t="shared" si="10"/>
        <v>10877</v>
      </c>
    </row>
    <row r="110" spans="1:17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8717</v>
      </c>
      <c r="F110" s="29"/>
      <c r="G110" s="29"/>
      <c r="H110" s="29"/>
      <c r="I110" s="29"/>
      <c r="J110" s="31"/>
      <c r="K110" s="46">
        <f t="shared" si="12"/>
        <v>8717</v>
      </c>
      <c r="L110" s="53"/>
      <c r="M110" s="108">
        <v>1</v>
      </c>
      <c r="O110" s="28">
        <v>2615</v>
      </c>
      <c r="P110" s="127">
        <f t="shared" si="9"/>
        <v>8716.6666666666679</v>
      </c>
      <c r="Q110" s="127">
        <f t="shared" si="10"/>
        <v>8717</v>
      </c>
    </row>
    <row r="111" spans="1:17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8397</v>
      </c>
      <c r="F111" s="29"/>
      <c r="G111" s="29"/>
      <c r="H111" s="29"/>
      <c r="I111" s="29"/>
      <c r="J111" s="31"/>
      <c r="K111" s="46">
        <f t="shared" si="12"/>
        <v>8397</v>
      </c>
      <c r="L111" s="53"/>
      <c r="M111" s="108">
        <v>1</v>
      </c>
      <c r="O111" s="28">
        <v>2519</v>
      </c>
      <c r="P111" s="127">
        <f t="shared" si="9"/>
        <v>8396.6666666666661</v>
      </c>
      <c r="Q111" s="127">
        <f t="shared" si="10"/>
        <v>8397</v>
      </c>
    </row>
    <row r="112" spans="1:17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3693</v>
      </c>
      <c r="F112" s="29"/>
      <c r="G112" s="29"/>
      <c r="H112" s="29"/>
      <c r="I112" s="29"/>
      <c r="J112" s="31"/>
      <c r="K112" s="46">
        <f>SUM(E112:F112)-SUM(G112:J112)</f>
        <v>3693</v>
      </c>
      <c r="L112" s="53"/>
      <c r="M112" s="108">
        <v>1</v>
      </c>
      <c r="O112" s="28">
        <v>1108</v>
      </c>
      <c r="P112" s="127">
        <f t="shared" si="9"/>
        <v>3693.333333333333</v>
      </c>
      <c r="Q112" s="127">
        <f t="shared" si="10"/>
        <v>3693</v>
      </c>
    </row>
    <row r="113" spans="1:17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14903</v>
      </c>
      <c r="F113" s="29"/>
      <c r="G113" s="29"/>
      <c r="H113" s="29"/>
      <c r="I113" s="29"/>
      <c r="J113" s="31"/>
      <c r="K113" s="46">
        <f>SUM(E113:F113)-SUM(G113:J113)</f>
        <v>14903</v>
      </c>
      <c r="L113" s="53"/>
      <c r="M113" s="108">
        <v>1</v>
      </c>
      <c r="O113" s="28">
        <v>4471</v>
      </c>
      <c r="P113" s="127">
        <f t="shared" si="9"/>
        <v>14903.333333333334</v>
      </c>
      <c r="Q113" s="127">
        <f t="shared" si="10"/>
        <v>14903</v>
      </c>
    </row>
    <row r="114" spans="1:17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11513</v>
      </c>
      <c r="F114" s="29"/>
      <c r="G114" s="29"/>
      <c r="H114" s="29"/>
      <c r="I114" s="29"/>
      <c r="J114" s="31"/>
      <c r="K114" s="46">
        <f>SUM(E114:F114)-SUM(G114:J114)</f>
        <v>11513</v>
      </c>
      <c r="L114" s="53"/>
      <c r="M114" s="108">
        <v>1</v>
      </c>
      <c r="O114" s="28">
        <v>3454</v>
      </c>
      <c r="P114" s="127">
        <f t="shared" si="9"/>
        <v>11513.333333333334</v>
      </c>
      <c r="Q114" s="127">
        <f t="shared" si="10"/>
        <v>11513</v>
      </c>
    </row>
    <row r="115" spans="1:17" ht="33.75" customHeight="1" x14ac:dyDescent="0.2">
      <c r="A115" s="25">
        <v>102</v>
      </c>
      <c r="B115" s="25" t="s">
        <v>145</v>
      </c>
      <c r="C115" s="26" t="s">
        <v>146</v>
      </c>
      <c r="D115" s="26" t="s">
        <v>58</v>
      </c>
      <c r="E115" s="28">
        <v>8400</v>
      </c>
      <c r="F115" s="29"/>
      <c r="G115" s="29"/>
      <c r="H115" s="29"/>
      <c r="I115" s="29" t="s">
        <v>147</v>
      </c>
      <c r="J115" s="31"/>
      <c r="K115" s="46">
        <f>SUM(E115:F115)-SUM(G115:J115)</f>
        <v>8400</v>
      </c>
      <c r="L115" s="53"/>
      <c r="M115" s="108">
        <v>1</v>
      </c>
      <c r="O115" s="28">
        <v>2520</v>
      </c>
      <c r="P115" s="127">
        <f t="shared" si="9"/>
        <v>8400</v>
      </c>
      <c r="Q115" s="127">
        <f t="shared" si="10"/>
        <v>8400</v>
      </c>
    </row>
    <row r="116" spans="1:17" ht="33.75" customHeight="1" thickBot="1" x14ac:dyDescent="0.25">
      <c r="D116" s="49" t="s">
        <v>18</v>
      </c>
      <c r="E116" s="88">
        <f t="shared" ref="E116:K116" si="13">SUM(E105:E115)</f>
        <v>106737</v>
      </c>
      <c r="F116" s="88">
        <f t="shared" si="13"/>
        <v>0</v>
      </c>
      <c r="G116" s="88">
        <f t="shared" si="13"/>
        <v>0</v>
      </c>
      <c r="H116" s="88">
        <f t="shared" si="13"/>
        <v>0</v>
      </c>
      <c r="I116" s="88">
        <f t="shared" si="13"/>
        <v>0</v>
      </c>
      <c r="J116" s="88">
        <f t="shared" si="13"/>
        <v>0</v>
      </c>
      <c r="K116" s="88">
        <f t="shared" si="13"/>
        <v>106737</v>
      </c>
      <c r="M116" s="105">
        <f>SUM(M105:M115)</f>
        <v>11</v>
      </c>
      <c r="P116" s="127"/>
      <c r="Q116" s="127"/>
    </row>
    <row r="117" spans="1:17" ht="50.25" customHeight="1" x14ac:dyDescent="0.2">
      <c r="M117" s="110"/>
      <c r="P117" s="127"/>
      <c r="Q117" s="127"/>
    </row>
    <row r="118" spans="1:17" ht="46.5" customHeight="1" x14ac:dyDescent="0.2">
      <c r="M118" s="110"/>
      <c r="P118" s="127"/>
      <c r="Q118" s="127"/>
    </row>
    <row r="119" spans="1:17" ht="13.5" thickBot="1" x14ac:dyDescent="0.25">
      <c r="A119" s="1"/>
      <c r="B119" s="1"/>
      <c r="C119" s="1"/>
      <c r="D119" s="132" t="s">
        <v>0</v>
      </c>
      <c r="E119" s="132"/>
      <c r="F119" s="132"/>
      <c r="G119" s="132"/>
      <c r="H119" s="132"/>
      <c r="I119" s="1"/>
      <c r="J119" s="1"/>
      <c r="K119" s="2"/>
      <c r="L119" s="1"/>
      <c r="M119" s="110"/>
      <c r="P119" s="127"/>
      <c r="Q119" s="127"/>
    </row>
    <row r="120" spans="1:17" ht="13.5" thickBot="1" x14ac:dyDescent="0.25">
      <c r="A120" s="1"/>
      <c r="B120" s="1"/>
      <c r="C120" s="1"/>
      <c r="D120" s="133" t="s">
        <v>1</v>
      </c>
      <c r="E120" s="133"/>
      <c r="F120" s="133"/>
      <c r="G120" s="133"/>
      <c r="H120" s="133"/>
      <c r="I120" s="1"/>
      <c r="J120" s="1"/>
      <c r="K120" s="2"/>
      <c r="L120" s="3" t="s">
        <v>148</v>
      </c>
      <c r="M120" s="110"/>
      <c r="P120" s="127"/>
      <c r="Q120" s="127"/>
    </row>
    <row r="121" spans="1:17" x14ac:dyDescent="0.2">
      <c r="A121" s="1"/>
      <c r="B121" s="1"/>
      <c r="C121" s="1"/>
      <c r="D121" s="134" t="s">
        <v>247</v>
      </c>
      <c r="E121" s="134"/>
      <c r="F121" s="134"/>
      <c r="G121" s="134"/>
      <c r="H121" s="134"/>
      <c r="I121" s="1"/>
      <c r="J121" s="1"/>
      <c r="K121" s="2"/>
      <c r="L121" s="1"/>
      <c r="M121" s="110"/>
      <c r="P121" s="127"/>
      <c r="Q121" s="127"/>
    </row>
    <row r="122" spans="1:17" x14ac:dyDescent="0.2">
      <c r="A122" s="4"/>
      <c r="B122" s="4"/>
      <c r="C122" s="5"/>
      <c r="D122" s="6"/>
      <c r="E122" s="7"/>
      <c r="F122" s="8"/>
      <c r="G122" s="9"/>
      <c r="H122" s="10"/>
      <c r="I122" s="10"/>
      <c r="J122" s="10"/>
      <c r="K122" s="11"/>
      <c r="L122" s="12"/>
      <c r="M122" s="110"/>
      <c r="P122" s="127"/>
      <c r="Q122" s="127"/>
    </row>
    <row r="123" spans="1:17" ht="13.5" thickBot="1" x14ac:dyDescent="0.25">
      <c r="M123" s="110"/>
      <c r="P123" s="127"/>
      <c r="Q123" s="127"/>
    </row>
    <row r="124" spans="1:17" ht="13.5" thickBot="1" x14ac:dyDescent="0.25">
      <c r="A124" s="4"/>
      <c r="B124" s="4"/>
      <c r="C124" s="5"/>
      <c r="D124" s="6"/>
      <c r="E124" s="135" t="s">
        <v>3</v>
      </c>
      <c r="F124" s="135"/>
      <c r="G124" s="136" t="s">
        <v>4</v>
      </c>
      <c r="H124" s="136"/>
      <c r="I124" s="136"/>
      <c r="J124" s="136"/>
      <c r="K124" s="11"/>
      <c r="L124" s="12"/>
      <c r="M124" s="110"/>
      <c r="P124" s="127"/>
      <c r="Q124" s="127"/>
    </row>
    <row r="125" spans="1:17" ht="13.5" thickBot="1" x14ac:dyDescent="0.25">
      <c r="A125" s="13" t="s">
        <v>5</v>
      </c>
      <c r="B125" s="137" t="s">
        <v>6</v>
      </c>
      <c r="C125" s="139" t="s">
        <v>7</v>
      </c>
      <c r="D125" s="141" t="s">
        <v>8</v>
      </c>
      <c r="E125" s="143" t="s">
        <v>9</v>
      </c>
      <c r="F125" s="145" t="s">
        <v>10</v>
      </c>
      <c r="G125" s="143" t="s">
        <v>11</v>
      </c>
      <c r="H125" s="145" t="s">
        <v>12</v>
      </c>
      <c r="I125" s="143" t="s">
        <v>10</v>
      </c>
      <c r="J125" s="147" t="s">
        <v>13</v>
      </c>
      <c r="K125" s="128" t="s">
        <v>14</v>
      </c>
      <c r="L125" s="130" t="s">
        <v>15</v>
      </c>
      <c r="M125" s="110"/>
      <c r="P125" s="127"/>
      <c r="Q125" s="127"/>
    </row>
    <row r="126" spans="1:17" x14ac:dyDescent="0.2">
      <c r="A126" s="111" t="s">
        <v>16</v>
      </c>
      <c r="B126" s="138"/>
      <c r="C126" s="140"/>
      <c r="D126" s="142"/>
      <c r="E126" s="144"/>
      <c r="F126" s="146"/>
      <c r="G126" s="144"/>
      <c r="H126" s="146"/>
      <c r="I126" s="144"/>
      <c r="J126" s="148"/>
      <c r="K126" s="129"/>
      <c r="L126" s="131"/>
      <c r="M126" s="110"/>
      <c r="P126" s="127"/>
      <c r="Q126" s="127"/>
    </row>
    <row r="127" spans="1:17" ht="34.5" customHeight="1" x14ac:dyDescent="0.2">
      <c r="A127" s="112">
        <v>602</v>
      </c>
      <c r="B127" s="112" t="s">
        <v>149</v>
      </c>
      <c r="C127" s="112" t="s">
        <v>150</v>
      </c>
      <c r="D127" s="26" t="s">
        <v>58</v>
      </c>
      <c r="E127" s="28">
        <v>11950</v>
      </c>
      <c r="F127" s="29"/>
      <c r="G127" s="29"/>
      <c r="H127" s="46"/>
      <c r="I127" s="29"/>
      <c r="J127" s="29"/>
      <c r="K127" s="46">
        <f t="shared" ref="K127:K138" si="14">SUM(E127:F127)-SUM(G127:J127)</f>
        <v>11950</v>
      </c>
      <c r="L127" s="85"/>
      <c r="M127" s="110">
        <v>1</v>
      </c>
      <c r="O127" s="28">
        <v>3585</v>
      </c>
      <c r="P127" s="127">
        <f t="shared" si="9"/>
        <v>11950</v>
      </c>
      <c r="Q127" s="127">
        <f t="shared" si="10"/>
        <v>11950</v>
      </c>
    </row>
    <row r="128" spans="1:17" ht="33.75" customHeight="1" x14ac:dyDescent="0.2">
      <c r="A128" s="112">
        <v>102</v>
      </c>
      <c r="B128" s="112" t="s">
        <v>151</v>
      </c>
      <c r="C128" s="112" t="s">
        <v>152</v>
      </c>
      <c r="D128" s="26" t="s">
        <v>58</v>
      </c>
      <c r="E128" s="28">
        <v>9177</v>
      </c>
      <c r="F128" s="29"/>
      <c r="G128" s="29"/>
      <c r="H128" s="46"/>
      <c r="I128" s="29"/>
      <c r="J128" s="29"/>
      <c r="K128" s="46">
        <f t="shared" si="14"/>
        <v>9177</v>
      </c>
      <c r="L128" s="85"/>
      <c r="M128" s="110">
        <v>1</v>
      </c>
      <c r="O128" s="28">
        <v>2753</v>
      </c>
      <c r="P128" s="127">
        <f t="shared" si="9"/>
        <v>9176.6666666666661</v>
      </c>
      <c r="Q128" s="127">
        <f t="shared" si="10"/>
        <v>9177</v>
      </c>
    </row>
    <row r="129" spans="1:17" ht="33.75" customHeight="1" x14ac:dyDescent="0.2">
      <c r="A129" s="112">
        <v>102</v>
      </c>
      <c r="B129" s="112" t="s">
        <v>153</v>
      </c>
      <c r="C129" s="112" t="s">
        <v>154</v>
      </c>
      <c r="D129" s="26" t="s">
        <v>21</v>
      </c>
      <c r="E129" s="28">
        <v>20383</v>
      </c>
      <c r="F129" s="29"/>
      <c r="G129" s="29"/>
      <c r="H129" s="46"/>
      <c r="I129" s="29"/>
      <c r="J129" s="29"/>
      <c r="K129" s="46">
        <f t="shared" si="14"/>
        <v>20383</v>
      </c>
      <c r="L129" s="85"/>
      <c r="M129" s="110">
        <v>1</v>
      </c>
      <c r="O129" s="28">
        <v>6115</v>
      </c>
      <c r="P129" s="127">
        <f t="shared" si="9"/>
        <v>20383.333333333336</v>
      </c>
      <c r="Q129" s="127">
        <f t="shared" si="10"/>
        <v>20383</v>
      </c>
    </row>
    <row r="130" spans="1:17" ht="33.75" customHeight="1" x14ac:dyDescent="0.2">
      <c r="A130" s="112">
        <v>102</v>
      </c>
      <c r="B130" s="112" t="s">
        <v>155</v>
      </c>
      <c r="C130" s="112" t="s">
        <v>156</v>
      </c>
      <c r="D130" s="26" t="s">
        <v>51</v>
      </c>
      <c r="E130" s="28">
        <v>12747</v>
      </c>
      <c r="F130" s="29"/>
      <c r="G130" s="29"/>
      <c r="H130" s="46"/>
      <c r="I130" s="29"/>
      <c r="J130" s="29"/>
      <c r="K130" s="46">
        <f t="shared" si="14"/>
        <v>12747</v>
      </c>
      <c r="L130" s="85"/>
      <c r="M130" s="110">
        <v>1</v>
      </c>
      <c r="O130" s="28">
        <v>3824</v>
      </c>
      <c r="P130" s="127">
        <f t="shared" si="9"/>
        <v>12746.666666666666</v>
      </c>
      <c r="Q130" s="127">
        <f t="shared" si="10"/>
        <v>12747</v>
      </c>
    </row>
    <row r="131" spans="1:17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51</v>
      </c>
      <c r="E131" s="28">
        <v>6240</v>
      </c>
      <c r="F131" s="29"/>
      <c r="G131" s="29"/>
      <c r="H131" s="46"/>
      <c r="I131" s="113"/>
      <c r="J131" s="29"/>
      <c r="K131" s="46">
        <f t="shared" si="14"/>
        <v>6240</v>
      </c>
      <c r="L131" s="85"/>
      <c r="M131" s="110">
        <v>1</v>
      </c>
      <c r="O131" s="28">
        <v>1872</v>
      </c>
      <c r="P131" s="127">
        <f t="shared" si="9"/>
        <v>6240</v>
      </c>
      <c r="Q131" s="127">
        <f t="shared" si="10"/>
        <v>6240</v>
      </c>
    </row>
    <row r="132" spans="1:17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51</v>
      </c>
      <c r="E132" s="28">
        <v>9063</v>
      </c>
      <c r="F132" s="29"/>
      <c r="G132" s="29"/>
      <c r="H132" s="46"/>
      <c r="I132" s="29"/>
      <c r="J132" s="29"/>
      <c r="K132" s="46">
        <f t="shared" si="14"/>
        <v>9063</v>
      </c>
      <c r="L132" s="85"/>
      <c r="M132" s="110">
        <v>1</v>
      </c>
      <c r="O132" s="28">
        <v>2719</v>
      </c>
      <c r="P132" s="127">
        <f t="shared" si="9"/>
        <v>9063.3333333333339</v>
      </c>
      <c r="Q132" s="127">
        <f t="shared" si="10"/>
        <v>9063</v>
      </c>
    </row>
    <row r="133" spans="1:17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51</v>
      </c>
      <c r="E133" s="28">
        <v>4650</v>
      </c>
      <c r="F133" s="29"/>
      <c r="G133" s="29"/>
      <c r="H133" s="46"/>
      <c r="I133" s="29"/>
      <c r="J133" s="29"/>
      <c r="K133" s="46">
        <f t="shared" si="14"/>
        <v>4650</v>
      </c>
      <c r="L133" s="85"/>
      <c r="M133" s="110">
        <v>1</v>
      </c>
      <c r="O133" s="28">
        <v>1395</v>
      </c>
      <c r="P133" s="127">
        <f t="shared" si="9"/>
        <v>4650</v>
      </c>
      <c r="Q133" s="127">
        <f t="shared" si="10"/>
        <v>4650</v>
      </c>
    </row>
    <row r="134" spans="1:17" ht="33.75" customHeight="1" x14ac:dyDescent="0.2">
      <c r="A134" s="112">
        <v>602</v>
      </c>
      <c r="B134" s="112" t="s">
        <v>163</v>
      </c>
      <c r="C134" s="112" t="s">
        <v>164</v>
      </c>
      <c r="D134" s="26" t="s">
        <v>58</v>
      </c>
      <c r="E134" s="28">
        <v>22613</v>
      </c>
      <c r="F134" s="55"/>
      <c r="G134" s="55"/>
      <c r="H134" s="46"/>
      <c r="I134" s="55"/>
      <c r="J134" s="55"/>
      <c r="K134" s="46">
        <f t="shared" si="14"/>
        <v>22613</v>
      </c>
      <c r="L134" s="112"/>
      <c r="M134" s="110">
        <v>1</v>
      </c>
      <c r="O134" s="28">
        <v>6784</v>
      </c>
      <c r="P134" s="127">
        <f t="shared" si="9"/>
        <v>22613.333333333332</v>
      </c>
      <c r="Q134" s="127">
        <f t="shared" si="10"/>
        <v>22613</v>
      </c>
    </row>
    <row r="135" spans="1:17" ht="33.75" customHeight="1" x14ac:dyDescent="0.2">
      <c r="A135" s="112">
        <v>102</v>
      </c>
      <c r="B135" s="112" t="s">
        <v>165</v>
      </c>
      <c r="C135" s="112" t="s">
        <v>166</v>
      </c>
      <c r="D135" s="26" t="s">
        <v>58</v>
      </c>
      <c r="E135" s="28">
        <v>7917</v>
      </c>
      <c r="F135" s="55"/>
      <c r="G135" s="55"/>
      <c r="H135" s="46"/>
      <c r="I135" s="55"/>
      <c r="J135" s="55"/>
      <c r="K135" s="46">
        <f t="shared" si="14"/>
        <v>7917</v>
      </c>
      <c r="L135" s="112"/>
      <c r="M135" s="110">
        <v>1</v>
      </c>
      <c r="O135" s="28">
        <v>2375</v>
      </c>
      <c r="P135" s="127">
        <f t="shared" si="9"/>
        <v>7916.666666666667</v>
      </c>
      <c r="Q135" s="127">
        <f t="shared" si="10"/>
        <v>7917</v>
      </c>
    </row>
    <row r="136" spans="1:17" ht="33.75" customHeight="1" x14ac:dyDescent="0.2">
      <c r="A136" s="112">
        <v>102</v>
      </c>
      <c r="B136" s="112" t="s">
        <v>167</v>
      </c>
      <c r="C136" s="112" t="s">
        <v>168</v>
      </c>
      <c r="D136" s="26" t="s">
        <v>58</v>
      </c>
      <c r="E136" s="28">
        <v>11523</v>
      </c>
      <c r="F136" s="55"/>
      <c r="G136" s="55"/>
      <c r="H136" s="46"/>
      <c r="I136" s="55"/>
      <c r="J136" s="55"/>
      <c r="K136" s="46">
        <f t="shared" si="14"/>
        <v>11523</v>
      </c>
      <c r="L136" s="112"/>
      <c r="M136" s="110">
        <v>1</v>
      </c>
      <c r="O136" s="28">
        <v>3457</v>
      </c>
      <c r="P136" s="127">
        <f t="shared" si="9"/>
        <v>11523.333333333334</v>
      </c>
      <c r="Q136" s="127">
        <f t="shared" si="10"/>
        <v>11523</v>
      </c>
    </row>
    <row r="137" spans="1:17" ht="33.75" customHeight="1" x14ac:dyDescent="0.2">
      <c r="A137" s="112">
        <v>102</v>
      </c>
      <c r="B137" s="112" t="s">
        <v>169</v>
      </c>
      <c r="C137" s="112" t="s">
        <v>170</v>
      </c>
      <c r="D137" s="26" t="s">
        <v>58</v>
      </c>
      <c r="E137" s="28">
        <v>7253</v>
      </c>
      <c r="F137" s="55"/>
      <c r="G137" s="55"/>
      <c r="H137" s="46"/>
      <c r="I137" s="55"/>
      <c r="J137" s="55"/>
      <c r="K137" s="46">
        <f t="shared" si="14"/>
        <v>7253</v>
      </c>
      <c r="L137" s="112"/>
      <c r="M137" s="110">
        <v>1</v>
      </c>
      <c r="O137" s="28">
        <v>2176</v>
      </c>
      <c r="P137" s="127">
        <f t="shared" si="9"/>
        <v>7253.333333333333</v>
      </c>
      <c r="Q137" s="127">
        <f t="shared" si="10"/>
        <v>7253</v>
      </c>
    </row>
    <row r="138" spans="1:17" ht="33.75" customHeight="1" x14ac:dyDescent="0.2">
      <c r="A138" s="112">
        <v>102</v>
      </c>
      <c r="B138" s="112" t="s">
        <v>171</v>
      </c>
      <c r="C138" s="112" t="s">
        <v>172</v>
      </c>
      <c r="D138" s="26" t="s">
        <v>58</v>
      </c>
      <c r="E138" s="28">
        <v>16633</v>
      </c>
      <c r="F138" s="55"/>
      <c r="G138" s="55"/>
      <c r="H138" s="46"/>
      <c r="I138" s="55"/>
      <c r="J138" s="55"/>
      <c r="K138" s="46">
        <f t="shared" si="14"/>
        <v>16633</v>
      </c>
      <c r="L138" s="112"/>
      <c r="M138" s="110">
        <v>1</v>
      </c>
      <c r="O138" s="28">
        <v>4990</v>
      </c>
      <c r="P138" s="127">
        <f t="shared" ref="P138:P201" si="15">O138/15*50</f>
        <v>16633.333333333336</v>
      </c>
      <c r="Q138" s="127">
        <f t="shared" ref="Q138:Q201" si="16">ROUND(P138,0)</f>
        <v>16633</v>
      </c>
    </row>
    <row r="139" spans="1:17" ht="13.5" thickBot="1" x14ac:dyDescent="0.25">
      <c r="D139" s="49" t="s">
        <v>18</v>
      </c>
      <c r="E139" s="88">
        <f>SUM(E127:E138)</f>
        <v>140149</v>
      </c>
      <c r="F139" s="88">
        <f t="shared" ref="F139:K139" si="17">SUM(F127:F138)</f>
        <v>0</v>
      </c>
      <c r="G139" s="88">
        <f t="shared" si="17"/>
        <v>0</v>
      </c>
      <c r="H139" s="88">
        <f t="shared" si="17"/>
        <v>0</v>
      </c>
      <c r="I139" s="88">
        <f t="shared" si="17"/>
        <v>0</v>
      </c>
      <c r="J139" s="88">
        <f t="shared" si="17"/>
        <v>0</v>
      </c>
      <c r="K139" s="88">
        <f t="shared" si="17"/>
        <v>140149</v>
      </c>
      <c r="M139" s="105">
        <f>SUM(M127:M138)</f>
        <v>12</v>
      </c>
      <c r="P139" s="127"/>
      <c r="Q139" s="127"/>
    </row>
    <row r="140" spans="1:17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  <c r="P140" s="127"/>
      <c r="Q140" s="127"/>
    </row>
    <row r="141" spans="1:17" ht="90" customHeight="1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  <c r="P141" s="127"/>
      <c r="Q141" s="127"/>
    </row>
    <row r="142" spans="1:17" ht="13.5" thickBot="1" x14ac:dyDescent="0.25">
      <c r="A142" s="1"/>
      <c r="B142" s="1"/>
      <c r="C142" s="1"/>
      <c r="D142" s="132" t="s">
        <v>0</v>
      </c>
      <c r="E142" s="132"/>
      <c r="F142" s="132"/>
      <c r="G142" s="132"/>
      <c r="H142" s="132"/>
      <c r="I142" s="1"/>
      <c r="J142" s="1"/>
      <c r="K142" s="2"/>
      <c r="L142" s="1"/>
      <c r="M142" s="110"/>
      <c r="P142" s="127"/>
      <c r="Q142" s="127"/>
    </row>
    <row r="143" spans="1:17" ht="13.5" thickBot="1" x14ac:dyDescent="0.25">
      <c r="A143" s="1"/>
      <c r="B143" s="1"/>
      <c r="C143" s="1"/>
      <c r="D143" s="133" t="s">
        <v>1</v>
      </c>
      <c r="E143" s="133"/>
      <c r="F143" s="133"/>
      <c r="G143" s="133"/>
      <c r="H143" s="133"/>
      <c r="I143" s="1"/>
      <c r="J143" s="1"/>
      <c r="K143" s="2"/>
      <c r="L143" s="3" t="s">
        <v>173</v>
      </c>
      <c r="M143" s="110"/>
      <c r="P143" s="127"/>
      <c r="Q143" s="127"/>
    </row>
    <row r="144" spans="1:17" x14ac:dyDescent="0.2">
      <c r="A144" s="1"/>
      <c r="B144" s="1"/>
      <c r="C144" s="1"/>
      <c r="D144" s="134" t="s">
        <v>247</v>
      </c>
      <c r="E144" s="134"/>
      <c r="F144" s="134"/>
      <c r="G144" s="134"/>
      <c r="H144" s="134"/>
      <c r="I144" s="1"/>
      <c r="J144" s="1"/>
      <c r="K144" s="2"/>
      <c r="L144" s="1"/>
      <c r="M144" s="110"/>
      <c r="P144" s="127"/>
      <c r="Q144" s="127"/>
    </row>
    <row r="145" spans="1:17" x14ac:dyDescent="0.2">
      <c r="A145" s="4"/>
      <c r="B145" s="4"/>
      <c r="C145" s="5"/>
      <c r="D145" s="6"/>
      <c r="E145" s="7"/>
      <c r="F145" s="8"/>
      <c r="G145" s="9"/>
      <c r="H145" s="10"/>
      <c r="I145" s="10"/>
      <c r="J145" s="10"/>
      <c r="K145" s="11"/>
      <c r="L145" s="12"/>
      <c r="M145" s="110"/>
      <c r="P145" s="127"/>
      <c r="Q145" s="127"/>
    </row>
    <row r="146" spans="1:17" ht="13.5" thickBot="1" x14ac:dyDescent="0.25">
      <c r="M146" s="110"/>
      <c r="P146" s="127"/>
      <c r="Q146" s="127"/>
    </row>
    <row r="147" spans="1:17" ht="13.5" thickBot="1" x14ac:dyDescent="0.25">
      <c r="A147" s="4"/>
      <c r="B147" s="4"/>
      <c r="C147" s="5"/>
      <c r="D147" s="6"/>
      <c r="E147" s="135" t="s">
        <v>3</v>
      </c>
      <c r="F147" s="135"/>
      <c r="G147" s="136" t="s">
        <v>4</v>
      </c>
      <c r="H147" s="136"/>
      <c r="I147" s="136"/>
      <c r="J147" s="136"/>
      <c r="K147" s="11"/>
      <c r="L147" s="12"/>
      <c r="M147" s="110"/>
      <c r="P147" s="127"/>
      <c r="Q147" s="127"/>
    </row>
    <row r="148" spans="1:17" ht="13.5" thickBot="1" x14ac:dyDescent="0.25">
      <c r="A148" s="13" t="s">
        <v>5</v>
      </c>
      <c r="B148" s="137" t="s">
        <v>6</v>
      </c>
      <c r="C148" s="139" t="s">
        <v>7</v>
      </c>
      <c r="D148" s="141" t="s">
        <v>8</v>
      </c>
      <c r="E148" s="143" t="s">
        <v>9</v>
      </c>
      <c r="F148" s="145" t="s">
        <v>10</v>
      </c>
      <c r="G148" s="143" t="s">
        <v>11</v>
      </c>
      <c r="H148" s="145" t="s">
        <v>12</v>
      </c>
      <c r="I148" s="143" t="s">
        <v>10</v>
      </c>
      <c r="J148" s="147" t="s">
        <v>13</v>
      </c>
      <c r="K148" s="128" t="s">
        <v>14</v>
      </c>
      <c r="L148" s="130" t="s">
        <v>15</v>
      </c>
      <c r="M148" s="110"/>
      <c r="P148" s="127"/>
      <c r="Q148" s="127"/>
    </row>
    <row r="149" spans="1:17" x14ac:dyDescent="0.2">
      <c r="A149" s="111" t="s">
        <v>16</v>
      </c>
      <c r="B149" s="138"/>
      <c r="C149" s="140"/>
      <c r="D149" s="142"/>
      <c r="E149" s="144"/>
      <c r="F149" s="146"/>
      <c r="G149" s="144"/>
      <c r="H149" s="146"/>
      <c r="I149" s="144"/>
      <c r="J149" s="148"/>
      <c r="K149" s="129"/>
      <c r="L149" s="131"/>
      <c r="M149" s="110"/>
      <c r="P149" s="127"/>
      <c r="Q149" s="127"/>
    </row>
    <row r="150" spans="1:17" ht="36.75" customHeight="1" x14ac:dyDescent="0.2">
      <c r="A150" s="112">
        <v>102</v>
      </c>
      <c r="B150" s="112" t="s">
        <v>174</v>
      </c>
      <c r="C150" s="112" t="s">
        <v>175</v>
      </c>
      <c r="D150" s="26" t="s">
        <v>58</v>
      </c>
      <c r="E150" s="28">
        <v>10020</v>
      </c>
      <c r="F150" s="29"/>
      <c r="G150" s="29"/>
      <c r="H150" s="29"/>
      <c r="I150" s="29"/>
      <c r="J150" s="29"/>
      <c r="K150" s="46">
        <f t="shared" ref="K150:K161" si="18">SUM(E150:F150)-SUM(G150:J150)</f>
        <v>10020</v>
      </c>
      <c r="L150" s="85"/>
      <c r="M150" s="110">
        <v>1</v>
      </c>
      <c r="O150" s="28">
        <v>3006</v>
      </c>
      <c r="P150" s="127">
        <f t="shared" si="15"/>
        <v>10020</v>
      </c>
      <c r="Q150" s="127">
        <f t="shared" si="16"/>
        <v>10020</v>
      </c>
    </row>
    <row r="151" spans="1:17" ht="34.5" customHeight="1" x14ac:dyDescent="0.2">
      <c r="A151" s="112">
        <v>102</v>
      </c>
      <c r="B151" s="112" t="s">
        <v>176</v>
      </c>
      <c r="C151" s="112" t="s">
        <v>177</v>
      </c>
      <c r="D151" s="26" t="s">
        <v>58</v>
      </c>
      <c r="E151" s="28">
        <v>9980</v>
      </c>
      <c r="F151" s="29"/>
      <c r="G151" s="29"/>
      <c r="H151" s="29"/>
      <c r="I151" s="29"/>
      <c r="J151" s="29"/>
      <c r="K151" s="46">
        <f t="shared" si="18"/>
        <v>9980</v>
      </c>
      <c r="L151" s="85"/>
      <c r="M151" s="110">
        <v>1</v>
      </c>
      <c r="O151" s="28">
        <v>2994</v>
      </c>
      <c r="P151" s="127">
        <f t="shared" si="15"/>
        <v>9980</v>
      </c>
      <c r="Q151" s="127">
        <f t="shared" si="16"/>
        <v>9980</v>
      </c>
    </row>
    <row r="152" spans="1:17" ht="35.25" customHeight="1" x14ac:dyDescent="0.2">
      <c r="A152" s="112">
        <v>602</v>
      </c>
      <c r="B152" s="112" t="s">
        <v>178</v>
      </c>
      <c r="C152" s="112" t="s">
        <v>179</v>
      </c>
      <c r="D152" s="26" t="s">
        <v>58</v>
      </c>
      <c r="E152" s="28">
        <v>20257</v>
      </c>
      <c r="F152" s="29"/>
      <c r="G152" s="29"/>
      <c r="H152" s="29"/>
      <c r="I152" s="29"/>
      <c r="J152" s="29"/>
      <c r="K152" s="46">
        <f t="shared" si="18"/>
        <v>20257</v>
      </c>
      <c r="L152" s="85"/>
      <c r="M152" s="110">
        <v>1</v>
      </c>
      <c r="O152" s="28">
        <v>6077</v>
      </c>
      <c r="P152" s="127">
        <f t="shared" si="15"/>
        <v>20256.666666666668</v>
      </c>
      <c r="Q152" s="127">
        <f t="shared" si="16"/>
        <v>20257</v>
      </c>
    </row>
    <row r="153" spans="1:17" ht="33" customHeight="1" x14ac:dyDescent="0.2">
      <c r="A153" s="112">
        <v>102</v>
      </c>
      <c r="B153" s="112" t="s">
        <v>180</v>
      </c>
      <c r="C153" s="112" t="s">
        <v>181</v>
      </c>
      <c r="D153" s="26" t="s">
        <v>58</v>
      </c>
      <c r="E153" s="28">
        <v>12090</v>
      </c>
      <c r="F153" s="29"/>
      <c r="G153" s="29"/>
      <c r="H153" s="29"/>
      <c r="I153" s="29"/>
      <c r="J153" s="29"/>
      <c r="K153" s="46">
        <f t="shared" si="18"/>
        <v>12090</v>
      </c>
      <c r="L153" s="85"/>
      <c r="M153" s="110">
        <v>1</v>
      </c>
      <c r="O153" s="28">
        <v>3627</v>
      </c>
      <c r="P153" s="127">
        <f t="shared" si="15"/>
        <v>12090</v>
      </c>
      <c r="Q153" s="127">
        <f t="shared" si="16"/>
        <v>12090</v>
      </c>
    </row>
    <row r="154" spans="1:17" ht="36" customHeight="1" x14ac:dyDescent="0.2">
      <c r="A154" s="112">
        <v>102</v>
      </c>
      <c r="B154" s="112" t="s">
        <v>182</v>
      </c>
      <c r="C154" s="112" t="s">
        <v>183</v>
      </c>
      <c r="D154" s="26" t="s">
        <v>58</v>
      </c>
      <c r="E154" s="28">
        <v>9600</v>
      </c>
      <c r="F154" s="29"/>
      <c r="G154" s="29"/>
      <c r="H154" s="29"/>
      <c r="I154" s="29"/>
      <c r="J154" s="29"/>
      <c r="K154" s="46">
        <f t="shared" si="18"/>
        <v>9600</v>
      </c>
      <c r="L154" s="85"/>
      <c r="M154" s="110">
        <v>1</v>
      </c>
      <c r="O154" s="28">
        <v>2880</v>
      </c>
      <c r="P154" s="127">
        <f t="shared" si="15"/>
        <v>9600</v>
      </c>
      <c r="Q154" s="127">
        <f t="shared" si="16"/>
        <v>9600</v>
      </c>
    </row>
    <row r="155" spans="1:17" ht="31.5" customHeight="1" x14ac:dyDescent="0.2">
      <c r="A155" s="112">
        <v>102</v>
      </c>
      <c r="B155" s="112" t="s">
        <v>184</v>
      </c>
      <c r="C155" s="112" t="s">
        <v>185</v>
      </c>
      <c r="D155" s="26" t="s">
        <v>58</v>
      </c>
      <c r="E155" s="28">
        <v>23030</v>
      </c>
      <c r="F155" s="29"/>
      <c r="G155" s="29"/>
      <c r="H155" s="29"/>
      <c r="I155" s="29"/>
      <c r="J155" s="29"/>
      <c r="K155" s="46">
        <f t="shared" si="18"/>
        <v>23030</v>
      </c>
      <c r="L155" s="85"/>
      <c r="M155" s="110">
        <v>1</v>
      </c>
      <c r="O155" s="28">
        <v>6909</v>
      </c>
      <c r="P155" s="127">
        <f t="shared" si="15"/>
        <v>23030</v>
      </c>
      <c r="Q155" s="127">
        <f t="shared" si="16"/>
        <v>23030</v>
      </c>
    </row>
    <row r="156" spans="1:17" ht="39.75" customHeight="1" x14ac:dyDescent="0.2">
      <c r="A156" s="112">
        <v>102</v>
      </c>
      <c r="B156" s="112" t="s">
        <v>186</v>
      </c>
      <c r="C156" s="112" t="s">
        <v>187</v>
      </c>
      <c r="D156" s="26" t="s">
        <v>58</v>
      </c>
      <c r="E156" s="28">
        <v>14143</v>
      </c>
      <c r="F156" s="29"/>
      <c r="G156" s="29"/>
      <c r="H156" s="29"/>
      <c r="I156" s="29"/>
      <c r="J156" s="29"/>
      <c r="K156" s="46">
        <f t="shared" si="18"/>
        <v>14143</v>
      </c>
      <c r="L156" s="85"/>
      <c r="M156" s="110">
        <v>1</v>
      </c>
      <c r="O156" s="28">
        <v>4243</v>
      </c>
      <c r="P156" s="127">
        <f t="shared" si="15"/>
        <v>14143.333333333334</v>
      </c>
      <c r="Q156" s="127">
        <f t="shared" si="16"/>
        <v>14143</v>
      </c>
    </row>
    <row r="157" spans="1:17" ht="39.75" customHeight="1" x14ac:dyDescent="0.2">
      <c r="A157" s="112">
        <v>102</v>
      </c>
      <c r="B157" s="112" t="s">
        <v>188</v>
      </c>
      <c r="C157" s="112" t="s">
        <v>189</v>
      </c>
      <c r="D157" s="26" t="s">
        <v>58</v>
      </c>
      <c r="E157" s="28">
        <v>15483</v>
      </c>
      <c r="F157" s="29"/>
      <c r="G157" s="29"/>
      <c r="H157" s="29"/>
      <c r="I157" s="29"/>
      <c r="J157" s="29"/>
      <c r="K157" s="46">
        <f t="shared" si="18"/>
        <v>15483</v>
      </c>
      <c r="L157" s="85"/>
      <c r="M157" s="110">
        <v>1</v>
      </c>
      <c r="O157" s="28">
        <v>4645</v>
      </c>
      <c r="P157" s="127">
        <f t="shared" si="15"/>
        <v>15483.333333333334</v>
      </c>
      <c r="Q157" s="127">
        <f t="shared" si="16"/>
        <v>15483</v>
      </c>
    </row>
    <row r="158" spans="1:17" ht="39.75" customHeight="1" x14ac:dyDescent="0.2">
      <c r="A158" s="112">
        <v>102</v>
      </c>
      <c r="B158" s="112" t="s">
        <v>190</v>
      </c>
      <c r="C158" s="112" t="s">
        <v>191</v>
      </c>
      <c r="D158" s="26" t="s">
        <v>58</v>
      </c>
      <c r="E158" s="28">
        <v>9700</v>
      </c>
      <c r="F158" s="29"/>
      <c r="G158" s="29"/>
      <c r="H158" s="29"/>
      <c r="I158" s="29"/>
      <c r="J158" s="29"/>
      <c r="K158" s="46">
        <f t="shared" si="18"/>
        <v>9700</v>
      </c>
      <c r="L158" s="85"/>
      <c r="M158" s="110">
        <v>1</v>
      </c>
      <c r="O158" s="28">
        <v>2910</v>
      </c>
      <c r="P158" s="127">
        <f t="shared" si="15"/>
        <v>9700</v>
      </c>
      <c r="Q158" s="127">
        <f t="shared" si="16"/>
        <v>9700</v>
      </c>
    </row>
    <row r="159" spans="1:17" ht="39.75" customHeight="1" x14ac:dyDescent="0.2">
      <c r="A159" s="112">
        <v>102</v>
      </c>
      <c r="B159" s="112" t="s">
        <v>192</v>
      </c>
      <c r="C159" s="112" t="s">
        <v>193</v>
      </c>
      <c r="D159" s="26" t="s">
        <v>51</v>
      </c>
      <c r="E159" s="28">
        <v>4080</v>
      </c>
      <c r="F159" s="29"/>
      <c r="G159" s="29"/>
      <c r="H159" s="29"/>
      <c r="I159" s="29"/>
      <c r="J159" s="29"/>
      <c r="K159" s="46">
        <f>SUM(E159:F159)-SUM(G159:J159)</f>
        <v>4080</v>
      </c>
      <c r="L159" s="85"/>
      <c r="M159" s="110">
        <v>1</v>
      </c>
      <c r="O159" s="28">
        <v>1224</v>
      </c>
      <c r="P159" s="127">
        <f t="shared" si="15"/>
        <v>4079.9999999999995</v>
      </c>
      <c r="Q159" s="127">
        <f t="shared" si="16"/>
        <v>4080</v>
      </c>
    </row>
    <row r="160" spans="1:17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51</v>
      </c>
      <c r="E160" s="28">
        <v>9450</v>
      </c>
      <c r="F160" s="29"/>
      <c r="G160" s="29"/>
      <c r="H160" s="29"/>
      <c r="I160" s="29"/>
      <c r="J160" s="29"/>
      <c r="K160" s="46">
        <f t="shared" si="18"/>
        <v>9450</v>
      </c>
      <c r="L160" s="85"/>
      <c r="M160" s="110">
        <v>1</v>
      </c>
      <c r="O160" s="28">
        <v>2835</v>
      </c>
      <c r="P160" s="127">
        <f t="shared" si="15"/>
        <v>9450</v>
      </c>
      <c r="Q160" s="127">
        <f t="shared" si="16"/>
        <v>9450</v>
      </c>
    </row>
    <row r="161" spans="1:17" ht="39.75" customHeight="1" x14ac:dyDescent="0.2">
      <c r="A161" s="112">
        <v>602</v>
      </c>
      <c r="B161" s="112" t="s">
        <v>196</v>
      </c>
      <c r="C161" s="112" t="s">
        <v>197</v>
      </c>
      <c r="D161" s="26" t="s">
        <v>51</v>
      </c>
      <c r="E161" s="28">
        <v>6233</v>
      </c>
      <c r="F161" s="29"/>
      <c r="G161" s="29"/>
      <c r="H161" s="29"/>
      <c r="I161" s="29"/>
      <c r="J161" s="29"/>
      <c r="K161" s="46">
        <f t="shared" si="18"/>
        <v>6233</v>
      </c>
      <c r="L161" s="85"/>
      <c r="M161" s="110">
        <v>1</v>
      </c>
      <c r="O161" s="28">
        <v>1870</v>
      </c>
      <c r="P161" s="127">
        <f t="shared" si="15"/>
        <v>6233.3333333333339</v>
      </c>
      <c r="Q161" s="127">
        <f t="shared" si="16"/>
        <v>6233</v>
      </c>
    </row>
    <row r="162" spans="1:17" ht="13.5" thickBot="1" x14ac:dyDescent="0.25">
      <c r="A162" s="115"/>
      <c r="B162" s="115"/>
      <c r="C162" s="115"/>
      <c r="D162" s="49" t="s">
        <v>18</v>
      </c>
      <c r="E162" s="88">
        <f t="shared" ref="E162:K162" si="19">SUM(E150:E161)</f>
        <v>144066</v>
      </c>
      <c r="F162" s="88">
        <f t="shared" si="19"/>
        <v>0</v>
      </c>
      <c r="G162" s="88">
        <f t="shared" si="19"/>
        <v>0</v>
      </c>
      <c r="H162" s="88">
        <f t="shared" si="19"/>
        <v>0</v>
      </c>
      <c r="I162" s="88">
        <f t="shared" si="19"/>
        <v>0</v>
      </c>
      <c r="J162" s="88">
        <f t="shared" si="19"/>
        <v>0</v>
      </c>
      <c r="K162" s="88">
        <f t="shared" si="19"/>
        <v>144066</v>
      </c>
      <c r="L162" s="87"/>
      <c r="M162" s="110">
        <f>SUM(M150:M161)</f>
        <v>12</v>
      </c>
      <c r="P162" s="127"/>
      <c r="Q162" s="127"/>
    </row>
    <row r="163" spans="1:17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  <c r="P163" s="127"/>
      <c r="Q163" s="127"/>
    </row>
    <row r="164" spans="1:17" ht="15.7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  <c r="P164" s="127"/>
      <c r="Q164" s="127"/>
    </row>
    <row r="165" spans="1:17" ht="1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  <c r="P165" s="127"/>
      <c r="Q165" s="127"/>
    </row>
    <row r="166" spans="1:17" ht="38.2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  <c r="P166" s="127"/>
      <c r="Q166" s="127"/>
    </row>
    <row r="167" spans="1:17" ht="39.75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  <c r="P167" s="127"/>
      <c r="Q167" s="127"/>
    </row>
    <row r="168" spans="1:17" ht="13.5" thickBot="1" x14ac:dyDescent="0.25">
      <c r="A168" s="1"/>
      <c r="B168" s="1"/>
      <c r="C168" s="1"/>
      <c r="D168" s="132" t="s">
        <v>0</v>
      </c>
      <c r="E168" s="132"/>
      <c r="F168" s="132"/>
      <c r="G168" s="132"/>
      <c r="H168" s="132"/>
      <c r="I168" s="1"/>
      <c r="J168" s="1"/>
      <c r="K168" s="2"/>
      <c r="L168" s="1"/>
      <c r="M168" s="110"/>
      <c r="P168" s="127"/>
      <c r="Q168" s="127"/>
    </row>
    <row r="169" spans="1:17" ht="13.5" thickBot="1" x14ac:dyDescent="0.25">
      <c r="A169" s="1"/>
      <c r="B169" s="1"/>
      <c r="C169" s="1"/>
      <c r="D169" s="133" t="s">
        <v>1</v>
      </c>
      <c r="E169" s="133"/>
      <c r="F169" s="133"/>
      <c r="G169" s="133"/>
      <c r="H169" s="133"/>
      <c r="I169" s="1"/>
      <c r="J169" s="1"/>
      <c r="K169" s="2"/>
      <c r="L169" s="3" t="s">
        <v>198</v>
      </c>
      <c r="M169" s="110"/>
      <c r="P169" s="127"/>
      <c r="Q169" s="127"/>
    </row>
    <row r="170" spans="1:17" x14ac:dyDescent="0.2">
      <c r="A170" s="1"/>
      <c r="B170" s="1"/>
      <c r="C170" s="1"/>
      <c r="D170" s="134" t="s">
        <v>247</v>
      </c>
      <c r="E170" s="134"/>
      <c r="F170" s="134"/>
      <c r="G170" s="134"/>
      <c r="H170" s="134"/>
      <c r="I170" s="1"/>
      <c r="J170" s="1"/>
      <c r="K170" s="2"/>
      <c r="L170" s="1"/>
      <c r="M170" s="110"/>
      <c r="P170" s="127"/>
      <c r="Q170" s="127"/>
    </row>
    <row r="171" spans="1:17" x14ac:dyDescent="0.2">
      <c r="A171" s="4"/>
      <c r="B171" s="4"/>
      <c r="C171" s="5"/>
      <c r="D171" s="6"/>
      <c r="E171" s="7"/>
      <c r="F171" s="8"/>
      <c r="G171" s="9"/>
      <c r="H171" s="10"/>
      <c r="I171" s="10"/>
      <c r="J171" s="10"/>
      <c r="K171" s="11"/>
      <c r="L171" s="12"/>
      <c r="M171" s="110"/>
      <c r="P171" s="127"/>
      <c r="Q171" s="127"/>
    </row>
    <row r="172" spans="1:17" ht="13.5" thickBot="1" x14ac:dyDescent="0.25">
      <c r="M172" s="110"/>
      <c r="P172" s="127"/>
      <c r="Q172" s="127"/>
    </row>
    <row r="173" spans="1:17" ht="13.5" thickBot="1" x14ac:dyDescent="0.25">
      <c r="A173" s="4"/>
      <c r="B173" s="4"/>
      <c r="C173" s="5"/>
      <c r="D173" s="6"/>
      <c r="E173" s="135" t="s">
        <v>3</v>
      </c>
      <c r="F173" s="135"/>
      <c r="G173" s="136" t="s">
        <v>4</v>
      </c>
      <c r="H173" s="136"/>
      <c r="I173" s="136"/>
      <c r="J173" s="136"/>
      <c r="K173" s="11"/>
      <c r="L173" s="12"/>
      <c r="M173" s="110"/>
      <c r="P173" s="127"/>
      <c r="Q173" s="127"/>
    </row>
    <row r="174" spans="1:17" ht="13.5" customHeight="1" thickBot="1" x14ac:dyDescent="0.25">
      <c r="A174" s="13" t="s">
        <v>5</v>
      </c>
      <c r="B174" s="137" t="s">
        <v>6</v>
      </c>
      <c r="C174" s="139" t="s">
        <v>7</v>
      </c>
      <c r="D174" s="141" t="s">
        <v>8</v>
      </c>
      <c r="E174" s="143" t="s">
        <v>9</v>
      </c>
      <c r="F174" s="145" t="s">
        <v>10</v>
      </c>
      <c r="G174" s="143" t="s">
        <v>11</v>
      </c>
      <c r="H174" s="145" t="s">
        <v>12</v>
      </c>
      <c r="I174" s="143" t="s">
        <v>10</v>
      </c>
      <c r="J174" s="147" t="s">
        <v>13</v>
      </c>
      <c r="K174" s="128" t="s">
        <v>14</v>
      </c>
      <c r="L174" s="130" t="s">
        <v>15</v>
      </c>
      <c r="M174" s="110"/>
      <c r="P174" s="127"/>
      <c r="Q174" s="127"/>
    </row>
    <row r="175" spans="1:17" x14ac:dyDescent="0.2">
      <c r="A175" s="111" t="s">
        <v>16</v>
      </c>
      <c r="B175" s="138"/>
      <c r="C175" s="140"/>
      <c r="D175" s="142"/>
      <c r="E175" s="144"/>
      <c r="F175" s="146"/>
      <c r="G175" s="144"/>
      <c r="H175" s="146"/>
      <c r="I175" s="144"/>
      <c r="J175" s="148"/>
      <c r="K175" s="129"/>
      <c r="L175" s="131"/>
      <c r="M175" s="110"/>
      <c r="P175" s="127"/>
      <c r="Q175" s="127"/>
    </row>
    <row r="176" spans="1:17" ht="39.75" customHeight="1" x14ac:dyDescent="0.2">
      <c r="A176" s="112">
        <v>602</v>
      </c>
      <c r="B176" s="112" t="s">
        <v>199</v>
      </c>
      <c r="C176" s="112" t="s">
        <v>200</v>
      </c>
      <c r="D176" s="26" t="s">
        <v>58</v>
      </c>
      <c r="E176" s="28">
        <v>20030</v>
      </c>
      <c r="F176" s="29"/>
      <c r="G176" s="29"/>
      <c r="H176" s="46"/>
      <c r="I176" s="29"/>
      <c r="J176" s="29"/>
      <c r="K176" s="46">
        <f>SUM(E176:F176)-SUM(G176:J176)</f>
        <v>20030</v>
      </c>
      <c r="L176" s="85"/>
      <c r="M176" s="110">
        <v>1</v>
      </c>
      <c r="O176" s="28">
        <v>6009</v>
      </c>
      <c r="P176" s="127">
        <f t="shared" si="15"/>
        <v>20030</v>
      </c>
      <c r="Q176" s="127">
        <f t="shared" si="16"/>
        <v>20030</v>
      </c>
    </row>
    <row r="177" spans="1:17" ht="39.75" customHeight="1" x14ac:dyDescent="0.2">
      <c r="A177" s="112">
        <v>102</v>
      </c>
      <c r="B177" s="112" t="s">
        <v>201</v>
      </c>
      <c r="C177" s="112" t="s">
        <v>230</v>
      </c>
      <c r="D177" s="26" t="s">
        <v>58</v>
      </c>
      <c r="E177" s="28">
        <v>14407</v>
      </c>
      <c r="F177" s="29"/>
      <c r="G177" s="29"/>
      <c r="H177" s="46"/>
      <c r="I177" s="29"/>
      <c r="J177" s="29"/>
      <c r="K177" s="46">
        <f>SUM(E177:F177)-SUM(G177:J177)</f>
        <v>14407</v>
      </c>
      <c r="L177" s="85"/>
      <c r="M177" s="110">
        <v>1</v>
      </c>
      <c r="O177" s="28">
        <v>4322</v>
      </c>
      <c r="P177" s="127">
        <f t="shared" si="15"/>
        <v>14406.666666666666</v>
      </c>
      <c r="Q177" s="127">
        <f t="shared" si="16"/>
        <v>14407</v>
      </c>
    </row>
    <row r="178" spans="1:17" ht="39.75" customHeight="1" x14ac:dyDescent="0.2">
      <c r="A178" s="112">
        <v>102</v>
      </c>
      <c r="B178" s="112" t="s">
        <v>202</v>
      </c>
      <c r="C178" s="112" t="s">
        <v>203</v>
      </c>
      <c r="D178" s="26" t="s">
        <v>58</v>
      </c>
      <c r="E178" s="28">
        <v>7253</v>
      </c>
      <c r="F178" s="29"/>
      <c r="G178" s="29"/>
      <c r="H178" s="46"/>
      <c r="I178" s="29"/>
      <c r="J178" s="29"/>
      <c r="K178" s="46">
        <f>SUM(E178:F178)-SUM(G178:J178)</f>
        <v>7253</v>
      </c>
      <c r="L178" s="85"/>
      <c r="M178" s="110">
        <v>1</v>
      </c>
      <c r="O178" s="28">
        <v>2176</v>
      </c>
      <c r="P178" s="127">
        <f t="shared" si="15"/>
        <v>7253.333333333333</v>
      </c>
      <c r="Q178" s="127">
        <f t="shared" si="16"/>
        <v>7253</v>
      </c>
    </row>
    <row r="179" spans="1:17" ht="39.75" customHeight="1" x14ac:dyDescent="0.2">
      <c r="A179" s="112">
        <v>102</v>
      </c>
      <c r="B179" s="112" t="s">
        <v>204</v>
      </c>
      <c r="C179" s="112" t="s">
        <v>205</v>
      </c>
      <c r="D179" s="26" t="s">
        <v>51</v>
      </c>
      <c r="E179" s="28">
        <v>15993</v>
      </c>
      <c r="F179" s="29"/>
      <c r="G179" s="29"/>
      <c r="H179" s="46"/>
      <c r="I179" s="29"/>
      <c r="J179" s="29"/>
      <c r="K179" s="46">
        <f>SUM(E179:F179)-SUM(G179:J179)</f>
        <v>15993</v>
      </c>
      <c r="L179" s="85"/>
      <c r="M179" s="110">
        <v>1</v>
      </c>
      <c r="O179" s="28">
        <v>4798</v>
      </c>
      <c r="P179" s="127">
        <f t="shared" si="15"/>
        <v>15993.333333333334</v>
      </c>
      <c r="Q179" s="127">
        <f t="shared" si="16"/>
        <v>15993</v>
      </c>
    </row>
    <row r="180" spans="1:17" ht="39.75" customHeight="1" x14ac:dyDescent="0.2">
      <c r="A180" s="112">
        <v>102</v>
      </c>
      <c r="B180" s="112" t="s">
        <v>206</v>
      </c>
      <c r="C180" s="112" t="s">
        <v>207</v>
      </c>
      <c r="D180" s="26" t="s">
        <v>58</v>
      </c>
      <c r="E180" s="28">
        <v>15193</v>
      </c>
      <c r="F180" s="29"/>
      <c r="G180" s="29"/>
      <c r="H180" s="46"/>
      <c r="I180" s="29"/>
      <c r="J180" s="29"/>
      <c r="K180" s="46">
        <f>SUM(E180:F180)-SUM(G180:J180)</f>
        <v>15193</v>
      </c>
      <c r="L180" s="85"/>
      <c r="M180" s="110">
        <v>1</v>
      </c>
      <c r="O180" s="28">
        <v>4558</v>
      </c>
      <c r="P180" s="127">
        <f t="shared" si="15"/>
        <v>15193.333333333334</v>
      </c>
      <c r="Q180" s="127">
        <f t="shared" si="16"/>
        <v>15193</v>
      </c>
    </row>
    <row r="181" spans="1:17" ht="39.75" customHeight="1" x14ac:dyDescent="0.2">
      <c r="A181" s="112">
        <v>102</v>
      </c>
      <c r="B181" s="112" t="s">
        <v>208</v>
      </c>
      <c r="C181" s="112" t="s">
        <v>209</v>
      </c>
      <c r="D181" s="26" t="s">
        <v>51</v>
      </c>
      <c r="E181" s="28">
        <v>5443</v>
      </c>
      <c r="F181" s="29"/>
      <c r="G181" s="29"/>
      <c r="H181" s="46"/>
      <c r="I181" s="29"/>
      <c r="J181" s="29"/>
      <c r="K181" s="46">
        <f t="shared" ref="K181:K206" si="20">SUM(E181:F181)-SUM(G181:J181)</f>
        <v>5443</v>
      </c>
      <c r="L181" s="85"/>
      <c r="M181" s="110">
        <v>1</v>
      </c>
      <c r="O181" s="28">
        <v>1633</v>
      </c>
      <c r="P181" s="127">
        <f t="shared" si="15"/>
        <v>5443.333333333333</v>
      </c>
      <c r="Q181" s="127">
        <f t="shared" si="16"/>
        <v>5443</v>
      </c>
    </row>
    <row r="182" spans="1:17" ht="39.75" customHeight="1" x14ac:dyDescent="0.2">
      <c r="A182" s="112">
        <v>102</v>
      </c>
      <c r="B182" s="112" t="s">
        <v>210</v>
      </c>
      <c r="C182" s="112" t="s">
        <v>211</v>
      </c>
      <c r="D182" s="26" t="s">
        <v>51</v>
      </c>
      <c r="E182" s="28">
        <v>9440</v>
      </c>
      <c r="F182" s="29"/>
      <c r="G182" s="29"/>
      <c r="H182" s="46"/>
      <c r="I182" s="29"/>
      <c r="J182" s="29"/>
      <c r="K182" s="46">
        <f t="shared" si="20"/>
        <v>9440</v>
      </c>
      <c r="L182" s="85"/>
      <c r="M182" s="116">
        <v>1</v>
      </c>
      <c r="O182" s="28">
        <v>2832</v>
      </c>
      <c r="P182" s="127">
        <f t="shared" si="15"/>
        <v>9440</v>
      </c>
      <c r="Q182" s="127">
        <f t="shared" si="16"/>
        <v>9440</v>
      </c>
    </row>
    <row r="183" spans="1:17" ht="39.75" customHeight="1" x14ac:dyDescent="0.2">
      <c r="A183" s="112">
        <v>602</v>
      </c>
      <c r="B183" s="112" t="s">
        <v>212</v>
      </c>
      <c r="C183" s="112" t="s">
        <v>213</v>
      </c>
      <c r="D183" s="112" t="s">
        <v>214</v>
      </c>
      <c r="E183" s="28">
        <v>15193</v>
      </c>
      <c r="F183" s="29"/>
      <c r="G183" s="29"/>
      <c r="H183" s="46"/>
      <c r="I183" s="29"/>
      <c r="J183" s="29"/>
      <c r="K183" s="46">
        <f t="shared" si="20"/>
        <v>15193</v>
      </c>
      <c r="L183" s="85"/>
      <c r="M183" s="116">
        <v>1</v>
      </c>
      <c r="O183" s="28">
        <v>4558</v>
      </c>
      <c r="P183" s="127">
        <f t="shared" si="15"/>
        <v>15193.333333333334</v>
      </c>
      <c r="Q183" s="127">
        <f t="shared" si="16"/>
        <v>15193</v>
      </c>
    </row>
    <row r="184" spans="1:17" ht="39.75" customHeight="1" x14ac:dyDescent="0.2">
      <c r="A184" s="112">
        <v>102</v>
      </c>
      <c r="B184" s="112" t="s">
        <v>215</v>
      </c>
      <c r="C184" s="112" t="s">
        <v>216</v>
      </c>
      <c r="D184" s="112" t="s">
        <v>214</v>
      </c>
      <c r="E184" s="28">
        <v>12510</v>
      </c>
      <c r="F184" s="29"/>
      <c r="G184" s="29"/>
      <c r="H184" s="46"/>
      <c r="I184" s="29"/>
      <c r="J184" s="29"/>
      <c r="K184" s="46">
        <f t="shared" si="20"/>
        <v>12510</v>
      </c>
      <c r="L184" s="85"/>
      <c r="M184" s="116">
        <v>1</v>
      </c>
      <c r="O184" s="28">
        <v>3753</v>
      </c>
      <c r="P184" s="127">
        <f t="shared" si="15"/>
        <v>12510</v>
      </c>
      <c r="Q184" s="127">
        <f t="shared" si="16"/>
        <v>12510</v>
      </c>
    </row>
    <row r="185" spans="1:17" ht="39.75" customHeight="1" x14ac:dyDescent="0.2">
      <c r="A185" s="112">
        <v>102</v>
      </c>
      <c r="B185" s="112" t="s">
        <v>217</v>
      </c>
      <c r="C185" s="112" t="s">
        <v>218</v>
      </c>
      <c r="D185" s="26" t="s">
        <v>142</v>
      </c>
      <c r="E185" s="28">
        <v>29233</v>
      </c>
      <c r="F185" s="29"/>
      <c r="G185" s="29"/>
      <c r="H185" s="46"/>
      <c r="I185" s="29"/>
      <c r="J185" s="29"/>
      <c r="K185" s="46">
        <f t="shared" si="20"/>
        <v>29233</v>
      </c>
      <c r="L185" s="85"/>
      <c r="M185" s="116">
        <v>1</v>
      </c>
      <c r="O185" s="28">
        <v>8770</v>
      </c>
      <c r="P185" s="127">
        <f t="shared" si="15"/>
        <v>29233.333333333332</v>
      </c>
      <c r="Q185" s="127">
        <f t="shared" si="16"/>
        <v>29233</v>
      </c>
    </row>
    <row r="186" spans="1:17" ht="39.75" customHeight="1" x14ac:dyDescent="0.2">
      <c r="A186" s="112">
        <v>102</v>
      </c>
      <c r="B186" s="112" t="s">
        <v>219</v>
      </c>
      <c r="C186" s="112" t="s">
        <v>220</v>
      </c>
      <c r="D186" s="26" t="s">
        <v>142</v>
      </c>
      <c r="E186" s="28">
        <v>38387</v>
      </c>
      <c r="F186" s="29"/>
      <c r="G186" s="29"/>
      <c r="H186" s="46"/>
      <c r="I186" s="29"/>
      <c r="J186" s="29"/>
      <c r="K186" s="46">
        <f t="shared" si="20"/>
        <v>38387</v>
      </c>
      <c r="L186" s="85"/>
      <c r="M186" s="116">
        <v>1</v>
      </c>
      <c r="O186" s="28">
        <v>11516</v>
      </c>
      <c r="P186" s="127">
        <f t="shared" si="15"/>
        <v>38386.666666666664</v>
      </c>
      <c r="Q186" s="127">
        <f t="shared" si="16"/>
        <v>38387</v>
      </c>
    </row>
    <row r="187" spans="1:17" ht="39.75" customHeight="1" x14ac:dyDescent="0.2">
      <c r="A187" s="112">
        <v>102</v>
      </c>
      <c r="B187" s="112" t="s">
        <v>221</v>
      </c>
      <c r="C187" s="112" t="s">
        <v>222</v>
      </c>
      <c r="D187" s="26" t="s">
        <v>142</v>
      </c>
      <c r="E187" s="28">
        <v>51173</v>
      </c>
      <c r="F187" s="29"/>
      <c r="G187" s="29"/>
      <c r="H187" s="46"/>
      <c r="I187" s="29"/>
      <c r="J187" s="29"/>
      <c r="K187" s="46">
        <f t="shared" si="20"/>
        <v>51173</v>
      </c>
      <c r="L187" s="85"/>
      <c r="M187" s="116">
        <v>1</v>
      </c>
      <c r="O187" s="28">
        <v>15352</v>
      </c>
      <c r="P187" s="127">
        <f t="shared" si="15"/>
        <v>51173.333333333336</v>
      </c>
      <c r="Q187" s="127">
        <f t="shared" si="16"/>
        <v>51173</v>
      </c>
    </row>
    <row r="188" spans="1:17" ht="13.5" customHeight="1" thickBot="1" x14ac:dyDescent="0.25">
      <c r="A188" s="119"/>
      <c r="B188" s="119"/>
      <c r="C188" s="119"/>
      <c r="D188" s="49" t="s">
        <v>18</v>
      </c>
      <c r="E188" s="88">
        <f t="shared" ref="E188:K188" si="21">SUM(E170:E187)</f>
        <v>234255</v>
      </c>
      <c r="F188" s="88">
        <f t="shared" si="21"/>
        <v>0</v>
      </c>
      <c r="G188" s="88">
        <f t="shared" si="21"/>
        <v>0</v>
      </c>
      <c r="H188" s="88">
        <f t="shared" si="21"/>
        <v>0</v>
      </c>
      <c r="I188" s="88">
        <f t="shared" si="21"/>
        <v>0</v>
      </c>
      <c r="J188" s="126">
        <f t="shared" si="21"/>
        <v>0</v>
      </c>
      <c r="K188" s="88">
        <f t="shared" si="21"/>
        <v>234255</v>
      </c>
      <c r="L188" s="120"/>
      <c r="M188" s="105">
        <f>SUM(M170:M187)</f>
        <v>12</v>
      </c>
      <c r="P188" s="127"/>
      <c r="Q188" s="127"/>
    </row>
    <row r="189" spans="1:17" ht="39.7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  <c r="P189" s="127"/>
      <c r="Q189" s="127"/>
    </row>
    <row r="190" spans="1:17" ht="64.5" customHeight="1" x14ac:dyDescent="0.2">
      <c r="A190" s="115"/>
      <c r="B190" s="115"/>
      <c r="C190" s="115"/>
      <c r="D190" s="121"/>
      <c r="E190" s="122"/>
      <c r="F190" s="123"/>
      <c r="G190" s="123"/>
      <c r="H190" s="124"/>
      <c r="I190" s="123"/>
      <c r="J190" s="123"/>
      <c r="K190" s="124"/>
      <c r="L190" s="87"/>
      <c r="M190" s="116"/>
      <c r="N190" s="87"/>
      <c r="O190" s="87"/>
      <c r="P190" s="127"/>
      <c r="Q190" s="127"/>
    </row>
    <row r="191" spans="1:17" ht="13.5" thickBot="1" x14ac:dyDescent="0.25">
      <c r="A191" s="1"/>
      <c r="B191" s="1"/>
      <c r="C191" s="1"/>
      <c r="D191" s="132" t="s">
        <v>0</v>
      </c>
      <c r="E191" s="132"/>
      <c r="F191" s="132"/>
      <c r="G191" s="132"/>
      <c r="H191" s="132"/>
      <c r="I191" s="1"/>
      <c r="J191" s="1"/>
      <c r="K191" s="2"/>
      <c r="L191" s="1"/>
      <c r="M191" s="110"/>
      <c r="P191" s="127"/>
      <c r="Q191" s="127"/>
    </row>
    <row r="192" spans="1:17" ht="13.5" thickBot="1" x14ac:dyDescent="0.25">
      <c r="A192" s="1"/>
      <c r="B192" s="1"/>
      <c r="C192" s="1"/>
      <c r="D192" s="133" t="s">
        <v>1</v>
      </c>
      <c r="E192" s="133"/>
      <c r="F192" s="133"/>
      <c r="G192" s="133"/>
      <c r="H192" s="133"/>
      <c r="I192" s="1"/>
      <c r="J192" s="1"/>
      <c r="K192" s="2"/>
      <c r="L192" s="3" t="s">
        <v>229</v>
      </c>
      <c r="M192" s="110"/>
      <c r="P192" s="127"/>
      <c r="Q192" s="127"/>
    </row>
    <row r="193" spans="1:17" x14ac:dyDescent="0.2">
      <c r="A193" s="1"/>
      <c r="B193" s="1"/>
      <c r="C193" s="1"/>
      <c r="D193" s="134" t="s">
        <v>247</v>
      </c>
      <c r="E193" s="134"/>
      <c r="F193" s="134"/>
      <c r="G193" s="134"/>
      <c r="H193" s="134"/>
      <c r="I193" s="1"/>
      <c r="J193" s="1"/>
      <c r="K193" s="2"/>
      <c r="L193" s="1"/>
      <c r="M193" s="110"/>
      <c r="P193" s="127"/>
      <c r="Q193" s="127"/>
    </row>
    <row r="194" spans="1:17" ht="13.5" thickBot="1" x14ac:dyDescent="0.25">
      <c r="A194" s="1"/>
      <c r="B194" s="1"/>
      <c r="C194" s="125"/>
      <c r="D194" s="71"/>
      <c r="E194" s="71"/>
      <c r="F194" s="71"/>
      <c r="G194" s="71"/>
      <c r="H194" s="71"/>
      <c r="I194" s="125"/>
      <c r="J194" s="1"/>
      <c r="K194" s="2"/>
      <c r="L194" s="1"/>
      <c r="M194" s="110"/>
      <c r="P194" s="127"/>
      <c r="Q194" s="127"/>
    </row>
    <row r="195" spans="1:17" ht="13.5" thickBot="1" x14ac:dyDescent="0.25">
      <c r="A195" s="4"/>
      <c r="B195" s="4"/>
      <c r="C195" s="5"/>
      <c r="D195" s="6"/>
      <c r="E195" s="135" t="s">
        <v>3</v>
      </c>
      <c r="F195" s="135"/>
      <c r="G195" s="136" t="s">
        <v>4</v>
      </c>
      <c r="H195" s="136"/>
      <c r="I195" s="136"/>
      <c r="J195" s="136"/>
      <c r="K195" s="11"/>
      <c r="L195" s="12"/>
      <c r="M195" s="110"/>
      <c r="P195" s="127"/>
      <c r="Q195" s="127"/>
    </row>
    <row r="196" spans="1:17" ht="13.5" customHeight="1" thickBot="1" x14ac:dyDescent="0.25">
      <c r="A196" s="13" t="s">
        <v>5</v>
      </c>
      <c r="B196" s="137" t="s">
        <v>6</v>
      </c>
      <c r="C196" s="139" t="s">
        <v>7</v>
      </c>
      <c r="D196" s="141" t="s">
        <v>8</v>
      </c>
      <c r="E196" s="143" t="s">
        <v>9</v>
      </c>
      <c r="F196" s="145" t="s">
        <v>10</v>
      </c>
      <c r="G196" s="143" t="s">
        <v>11</v>
      </c>
      <c r="H196" s="145" t="s">
        <v>12</v>
      </c>
      <c r="I196" s="143" t="s">
        <v>10</v>
      </c>
      <c r="J196" s="147" t="s">
        <v>13</v>
      </c>
      <c r="K196" s="128" t="s">
        <v>14</v>
      </c>
      <c r="L196" s="130" t="s">
        <v>15</v>
      </c>
      <c r="M196" s="110"/>
      <c r="P196" s="127"/>
      <c r="Q196" s="127"/>
    </row>
    <row r="197" spans="1:17" x14ac:dyDescent="0.2">
      <c r="A197" s="111" t="s">
        <v>16</v>
      </c>
      <c r="B197" s="138"/>
      <c r="C197" s="140"/>
      <c r="D197" s="142"/>
      <c r="E197" s="144"/>
      <c r="F197" s="146"/>
      <c r="G197" s="144"/>
      <c r="H197" s="146"/>
      <c r="I197" s="144"/>
      <c r="J197" s="148"/>
      <c r="K197" s="129"/>
      <c r="L197" s="131"/>
      <c r="M197" s="110"/>
      <c r="P197" s="127"/>
      <c r="Q197" s="127"/>
    </row>
    <row r="198" spans="1:17" ht="39.75" customHeight="1" x14ac:dyDescent="0.2">
      <c r="A198" s="112">
        <v>102</v>
      </c>
      <c r="B198" s="112" t="s">
        <v>224</v>
      </c>
      <c r="C198" s="112" t="s">
        <v>226</v>
      </c>
      <c r="D198" s="26" t="s">
        <v>227</v>
      </c>
      <c r="E198" s="28">
        <v>7043</v>
      </c>
      <c r="F198" s="29"/>
      <c r="G198" s="29"/>
      <c r="H198" s="118"/>
      <c r="I198" s="29"/>
      <c r="J198" s="29"/>
      <c r="K198" s="46">
        <f t="shared" si="20"/>
        <v>7043</v>
      </c>
      <c r="L198" s="85"/>
      <c r="M198" s="116">
        <v>1</v>
      </c>
      <c r="O198" s="28">
        <v>2113</v>
      </c>
      <c r="P198" s="127">
        <f t="shared" si="15"/>
        <v>7043.3333333333339</v>
      </c>
      <c r="Q198" s="127">
        <f t="shared" si="16"/>
        <v>7043</v>
      </c>
    </row>
    <row r="199" spans="1:17" ht="39.75" customHeight="1" x14ac:dyDescent="0.2">
      <c r="A199" s="112">
        <v>102</v>
      </c>
      <c r="B199" s="112" t="s">
        <v>225</v>
      </c>
      <c r="C199" s="112" t="s">
        <v>234</v>
      </c>
      <c r="D199" s="26" t="s">
        <v>227</v>
      </c>
      <c r="E199" s="28">
        <v>23873</v>
      </c>
      <c r="F199" s="31"/>
      <c r="G199" s="29"/>
      <c r="H199" s="46"/>
      <c r="I199" s="29"/>
      <c r="J199" s="29"/>
      <c r="K199" s="46">
        <f t="shared" si="20"/>
        <v>23873</v>
      </c>
      <c r="L199" s="85"/>
      <c r="M199" s="116">
        <v>1</v>
      </c>
      <c r="O199" s="28">
        <v>7162</v>
      </c>
      <c r="P199" s="127">
        <f t="shared" si="15"/>
        <v>23873.333333333332</v>
      </c>
      <c r="Q199" s="127">
        <f t="shared" si="16"/>
        <v>23873</v>
      </c>
    </row>
    <row r="200" spans="1:17" ht="39.75" customHeight="1" x14ac:dyDescent="0.2">
      <c r="A200" s="112">
        <v>102</v>
      </c>
      <c r="B200" s="112" t="s">
        <v>231</v>
      </c>
      <c r="C200" s="112" t="s">
        <v>233</v>
      </c>
      <c r="D200" s="26" t="s">
        <v>21</v>
      </c>
      <c r="E200" s="28">
        <v>27767</v>
      </c>
      <c r="F200" s="31"/>
      <c r="G200" s="29"/>
      <c r="H200" s="46"/>
      <c r="I200" s="29"/>
      <c r="J200" s="29"/>
      <c r="K200" s="46">
        <f t="shared" si="20"/>
        <v>27767</v>
      </c>
      <c r="L200" s="85"/>
      <c r="M200" s="116">
        <v>1</v>
      </c>
      <c r="O200" s="28">
        <v>8330</v>
      </c>
      <c r="P200" s="127">
        <f t="shared" si="15"/>
        <v>27766.666666666668</v>
      </c>
      <c r="Q200" s="127">
        <f t="shared" si="16"/>
        <v>27767</v>
      </c>
    </row>
    <row r="201" spans="1:17" ht="39.75" customHeight="1" x14ac:dyDescent="0.2">
      <c r="A201" s="112">
        <v>102</v>
      </c>
      <c r="B201" s="112" t="s">
        <v>232</v>
      </c>
      <c r="C201" s="112" t="s">
        <v>246</v>
      </c>
      <c r="D201" s="26" t="s">
        <v>235</v>
      </c>
      <c r="E201" s="28">
        <v>13593</v>
      </c>
      <c r="F201" s="31"/>
      <c r="G201" s="29"/>
      <c r="H201" s="46"/>
      <c r="I201" s="29"/>
      <c r="J201" s="29"/>
      <c r="K201" s="46">
        <f>SUM(E201:F201)-SUM(G201:J201)</f>
        <v>13593</v>
      </c>
      <c r="L201" s="85"/>
      <c r="M201" s="116">
        <v>1</v>
      </c>
      <c r="O201" s="28">
        <v>4078</v>
      </c>
      <c r="P201" s="127">
        <f t="shared" si="15"/>
        <v>13593.333333333334</v>
      </c>
      <c r="Q201" s="127">
        <f t="shared" si="16"/>
        <v>13593</v>
      </c>
    </row>
    <row r="202" spans="1:17" ht="39.75" customHeight="1" x14ac:dyDescent="0.2">
      <c r="A202" s="112">
        <v>102</v>
      </c>
      <c r="B202" s="112" t="s">
        <v>236</v>
      </c>
      <c r="C202" s="112" t="s">
        <v>237</v>
      </c>
      <c r="D202" s="26" t="s">
        <v>227</v>
      </c>
      <c r="E202" s="28">
        <v>2613</v>
      </c>
      <c r="F202" s="31"/>
      <c r="G202" s="29"/>
      <c r="H202" s="46"/>
      <c r="I202" s="29"/>
      <c r="J202" s="29"/>
      <c r="K202" s="46">
        <f t="shared" si="20"/>
        <v>2613</v>
      </c>
      <c r="L202" s="85"/>
      <c r="M202" s="116">
        <v>1</v>
      </c>
      <c r="O202" s="28">
        <v>784</v>
      </c>
      <c r="P202" s="127">
        <f t="shared" ref="P202:P206" si="22">O202/15*50</f>
        <v>2613.3333333333335</v>
      </c>
      <c r="Q202" s="127">
        <f t="shared" ref="Q202:Q206" si="23">ROUND(P202,0)</f>
        <v>2613</v>
      </c>
    </row>
    <row r="203" spans="1:17" ht="39.75" customHeight="1" x14ac:dyDescent="0.2">
      <c r="A203" s="112">
        <v>602</v>
      </c>
      <c r="B203" s="112" t="s">
        <v>238</v>
      </c>
      <c r="C203" s="112" t="s">
        <v>242</v>
      </c>
      <c r="D203" s="26" t="s">
        <v>214</v>
      </c>
      <c r="E203" s="28">
        <v>25323</v>
      </c>
      <c r="F203" s="31"/>
      <c r="G203" s="29"/>
      <c r="H203" s="46"/>
      <c r="I203" s="29"/>
      <c r="J203" s="29"/>
      <c r="K203" s="46">
        <f t="shared" si="20"/>
        <v>25323</v>
      </c>
      <c r="L203" s="85"/>
      <c r="M203" s="116">
        <v>1</v>
      </c>
      <c r="O203" s="28">
        <v>7597</v>
      </c>
      <c r="P203" s="127">
        <f t="shared" si="22"/>
        <v>25323.333333333332</v>
      </c>
      <c r="Q203" s="127">
        <f t="shared" si="23"/>
        <v>25323</v>
      </c>
    </row>
    <row r="204" spans="1:17" ht="39.75" customHeight="1" x14ac:dyDescent="0.2">
      <c r="A204" s="112">
        <v>602</v>
      </c>
      <c r="B204" s="112" t="s">
        <v>239</v>
      </c>
      <c r="C204" s="112" t="s">
        <v>243</v>
      </c>
      <c r="D204" s="26" t="s">
        <v>214</v>
      </c>
      <c r="E204" s="28">
        <v>23468</v>
      </c>
      <c r="F204" s="31"/>
      <c r="G204" s="29"/>
      <c r="H204" s="46"/>
      <c r="I204" s="29"/>
      <c r="J204" s="29"/>
      <c r="K204" s="46">
        <f t="shared" si="20"/>
        <v>23468</v>
      </c>
      <c r="L204" s="85"/>
      <c r="M204" s="116">
        <v>1</v>
      </c>
      <c r="O204" s="28">
        <v>5698</v>
      </c>
      <c r="P204" s="127">
        <f t="shared" si="22"/>
        <v>18993.333333333332</v>
      </c>
      <c r="Q204" s="127">
        <f t="shared" si="23"/>
        <v>18993</v>
      </c>
    </row>
    <row r="205" spans="1:17" ht="39.75" customHeight="1" x14ac:dyDescent="0.2">
      <c r="A205" s="112">
        <v>102</v>
      </c>
      <c r="B205" s="112" t="s">
        <v>240</v>
      </c>
      <c r="C205" s="112" t="s">
        <v>244</v>
      </c>
      <c r="D205" s="26" t="s">
        <v>21</v>
      </c>
      <c r="E205" s="28">
        <v>19193</v>
      </c>
      <c r="F205" s="31"/>
      <c r="G205" s="29"/>
      <c r="H205" s="46"/>
      <c r="I205" s="29"/>
      <c r="J205" s="29"/>
      <c r="K205" s="46">
        <f t="shared" si="20"/>
        <v>19193</v>
      </c>
      <c r="L205" s="85"/>
      <c r="M205" s="116">
        <v>1</v>
      </c>
      <c r="O205" s="28">
        <v>5758</v>
      </c>
      <c r="P205" s="127">
        <f t="shared" si="22"/>
        <v>19193.333333333332</v>
      </c>
      <c r="Q205" s="127">
        <f t="shared" si="23"/>
        <v>19193</v>
      </c>
    </row>
    <row r="206" spans="1:17" ht="39.75" customHeight="1" x14ac:dyDescent="0.2">
      <c r="A206" s="112">
        <v>102</v>
      </c>
      <c r="B206" s="112" t="s">
        <v>241</v>
      </c>
      <c r="C206" s="112" t="s">
        <v>245</v>
      </c>
      <c r="D206" s="26" t="s">
        <v>21</v>
      </c>
      <c r="E206" s="28">
        <v>18860</v>
      </c>
      <c r="F206" s="31"/>
      <c r="G206" s="29"/>
      <c r="H206" s="46"/>
      <c r="I206" s="29"/>
      <c r="J206" s="29"/>
      <c r="K206" s="46">
        <f t="shared" si="20"/>
        <v>18860</v>
      </c>
      <c r="L206" s="85"/>
      <c r="M206" s="116">
        <v>1</v>
      </c>
      <c r="O206" s="28">
        <v>5658</v>
      </c>
      <c r="P206" s="127">
        <f t="shared" si="22"/>
        <v>18860</v>
      </c>
      <c r="Q206" s="127">
        <f t="shared" si="23"/>
        <v>18860</v>
      </c>
    </row>
    <row r="207" spans="1:17" ht="13.5" thickBot="1" x14ac:dyDescent="0.25">
      <c r="D207" s="49" t="s">
        <v>18</v>
      </c>
      <c r="E207" s="88">
        <f t="shared" ref="E207:K207" si="24">SUM(E198:E206)</f>
        <v>161733</v>
      </c>
      <c r="F207" s="88">
        <f t="shared" si="24"/>
        <v>0</v>
      </c>
      <c r="G207" s="88">
        <f t="shared" si="24"/>
        <v>0</v>
      </c>
      <c r="H207" s="88">
        <f t="shared" si="24"/>
        <v>0</v>
      </c>
      <c r="I207" s="88">
        <f t="shared" si="24"/>
        <v>0</v>
      </c>
      <c r="J207" s="126">
        <f t="shared" si="24"/>
        <v>0</v>
      </c>
      <c r="K207" s="88">
        <f t="shared" si="24"/>
        <v>161733</v>
      </c>
      <c r="L207" s="87"/>
      <c r="M207" s="114">
        <f>SUM(M198:M206)</f>
        <v>9</v>
      </c>
    </row>
    <row r="208" spans="1:17" x14ac:dyDescent="0.2">
      <c r="D208" s="63"/>
      <c r="E208" s="114"/>
      <c r="F208" s="114"/>
      <c r="G208" s="114"/>
      <c r="H208" s="114"/>
      <c r="I208" s="114"/>
      <c r="J208" s="114"/>
      <c r="K208" s="114"/>
      <c r="M208" s="110"/>
    </row>
    <row r="221" spans="11:11" x14ac:dyDescent="0.2">
      <c r="K221" s="94" t="s">
        <v>223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5:B126"/>
    <mergeCell ref="C125:C126"/>
    <mergeCell ref="D125:D126"/>
    <mergeCell ref="E125:E126"/>
    <mergeCell ref="F125:F126"/>
    <mergeCell ref="G102:G103"/>
    <mergeCell ref="H102:H103"/>
    <mergeCell ref="I102:I103"/>
    <mergeCell ref="J102:J103"/>
    <mergeCell ref="G125:G126"/>
    <mergeCell ref="H125:H126"/>
    <mergeCell ref="I125:I126"/>
    <mergeCell ref="J125:J126"/>
    <mergeCell ref="K125:K126"/>
    <mergeCell ref="L125:L126"/>
    <mergeCell ref="D119:H119"/>
    <mergeCell ref="D120:H120"/>
    <mergeCell ref="D121:H121"/>
    <mergeCell ref="E124:F124"/>
    <mergeCell ref="G124:J124"/>
    <mergeCell ref="K148:K149"/>
    <mergeCell ref="L148:L149"/>
    <mergeCell ref="D142:H142"/>
    <mergeCell ref="D143:H143"/>
    <mergeCell ref="D144:H144"/>
    <mergeCell ref="E147:F147"/>
    <mergeCell ref="G147:J147"/>
    <mergeCell ref="G148:G149"/>
    <mergeCell ref="H148:H149"/>
    <mergeCell ref="I148:I149"/>
    <mergeCell ref="J148:J149"/>
    <mergeCell ref="B148:B149"/>
    <mergeCell ref="C148:C149"/>
    <mergeCell ref="D148:D149"/>
    <mergeCell ref="E148:E149"/>
    <mergeCell ref="F148:F149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D168:H168"/>
    <mergeCell ref="D169:H169"/>
    <mergeCell ref="D170:H170"/>
    <mergeCell ref="E173:F173"/>
    <mergeCell ref="G173:J173"/>
    <mergeCell ref="K196:K197"/>
    <mergeCell ref="L196:L197"/>
    <mergeCell ref="D191:H191"/>
    <mergeCell ref="D192:H192"/>
    <mergeCell ref="D193:H193"/>
    <mergeCell ref="E195:F195"/>
    <mergeCell ref="G195:J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Admin</cp:lastModifiedBy>
  <cp:lastPrinted>2022-12-14T23:58:28Z</cp:lastPrinted>
  <dcterms:created xsi:type="dcterms:W3CDTF">2022-01-28T17:30:25Z</dcterms:created>
  <dcterms:modified xsi:type="dcterms:W3CDTF">2023-01-06T18:29:17Z</dcterms:modified>
</cp:coreProperties>
</file>