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drawings/drawing8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 tabRatio="679" activeTab="7"/>
  </bookViews>
  <sheets>
    <sheet name="ENERO" sheetId="4" r:id="rId1"/>
    <sheet name="FEBRERO" sheetId="3" r:id="rId2"/>
    <sheet name="MARZO" sheetId="5" r:id="rId3"/>
    <sheet name="ABRIL" sheetId="6" r:id="rId4"/>
    <sheet name="MAYO" sheetId="8" r:id="rId5"/>
    <sheet name="JUNIO" sheetId="7" r:id="rId6"/>
    <sheet name="JUILO" sheetId="9" r:id="rId7"/>
    <sheet name="AGOSTO" sheetId="10" r:id="rId8"/>
  </sheets>
  <calcPr calcId="162913"/>
</workbook>
</file>

<file path=xl/calcChain.xml><?xml version="1.0" encoding="utf-8"?>
<calcChain xmlns="http://schemas.openxmlformats.org/spreadsheetml/2006/main">
  <c r="T93" i="9" l="1"/>
  <c r="Q93" i="9"/>
  <c r="Q92" i="9"/>
  <c r="Q91" i="9"/>
  <c r="Q90" i="9"/>
  <c r="T89" i="9"/>
  <c r="Q89" i="9"/>
  <c r="T88" i="9"/>
  <c r="Q88" i="9"/>
  <c r="T87" i="9"/>
  <c r="Q87" i="9"/>
  <c r="T86" i="9"/>
  <c r="Q86" i="9"/>
  <c r="T85" i="9"/>
  <c r="Q85" i="9"/>
  <c r="T105" i="10"/>
  <c r="Q105" i="10"/>
  <c r="T104" i="10"/>
  <c r="Q104" i="10"/>
  <c r="Q103" i="10"/>
  <c r="T102" i="10"/>
  <c r="Q102" i="10"/>
  <c r="T101" i="10"/>
  <c r="Q101" i="10"/>
  <c r="Q100" i="10"/>
  <c r="Q99" i="10"/>
  <c r="T98" i="10"/>
  <c r="Q98" i="10"/>
  <c r="Q97" i="10"/>
  <c r="Q96" i="10"/>
  <c r="T95" i="10"/>
  <c r="Q95" i="10"/>
  <c r="T93" i="10"/>
  <c r="Q93" i="10"/>
  <c r="Q92" i="10"/>
  <c r="Q91" i="10"/>
  <c r="Q90" i="10"/>
  <c r="T89" i="10"/>
  <c r="Q89" i="10"/>
  <c r="T88" i="10"/>
  <c r="Q88" i="10"/>
  <c r="T87" i="10"/>
  <c r="Q87" i="10"/>
  <c r="T86" i="10"/>
  <c r="Q86" i="10"/>
  <c r="T85" i="10"/>
  <c r="Q85" i="10"/>
  <c r="T83" i="10"/>
  <c r="Q83" i="10"/>
  <c r="T81" i="10"/>
  <c r="Q81" i="10"/>
  <c r="T80" i="10"/>
  <c r="Q80" i="10"/>
  <c r="T79" i="10"/>
  <c r="Q79" i="10"/>
  <c r="T78" i="10"/>
  <c r="T77" i="10"/>
  <c r="Q77" i="10"/>
  <c r="T75" i="10"/>
  <c r="Q75" i="10"/>
  <c r="T74" i="10"/>
  <c r="Q74" i="10"/>
  <c r="T73" i="10"/>
  <c r="Q73" i="10"/>
  <c r="T72" i="10"/>
  <c r="Q72" i="10"/>
  <c r="T71" i="10"/>
  <c r="Q71" i="10"/>
  <c r="T70" i="10"/>
  <c r="Q70" i="10"/>
  <c r="T69" i="10"/>
  <c r="Q69" i="10"/>
  <c r="T68" i="10"/>
  <c r="Q68" i="10"/>
  <c r="T67" i="10"/>
  <c r="Q67" i="10"/>
  <c r="T66" i="10"/>
  <c r="Q66" i="10"/>
  <c r="T64" i="10"/>
  <c r="Q64" i="10"/>
  <c r="T63" i="10"/>
  <c r="Q63" i="10"/>
  <c r="T62" i="10"/>
  <c r="Q62" i="10"/>
  <c r="T61" i="10"/>
  <c r="Q61" i="10"/>
  <c r="Q60" i="10"/>
  <c r="Q59" i="10"/>
  <c r="Q58" i="10"/>
  <c r="T57" i="10"/>
  <c r="Q57" i="10"/>
  <c r="T56" i="10"/>
  <c r="T55" i="10"/>
  <c r="Q55" i="10"/>
  <c r="T53" i="10"/>
  <c r="Q53" i="10"/>
  <c r="T48" i="10"/>
  <c r="T47" i="10"/>
  <c r="T43" i="10"/>
  <c r="T41" i="10"/>
  <c r="Q41" i="10"/>
  <c r="T39" i="10"/>
  <c r="T38" i="10"/>
  <c r="Q38" i="10"/>
  <c r="T34" i="10"/>
  <c r="T33" i="10"/>
  <c r="Q33" i="10"/>
  <c r="T32" i="10"/>
  <c r="Q32" i="10"/>
  <c r="T31" i="10"/>
  <c r="Q31" i="10"/>
  <c r="T30" i="10"/>
  <c r="Q30" i="10"/>
  <c r="T27" i="10"/>
  <c r="T26" i="10"/>
  <c r="Q26" i="10"/>
  <c r="T22" i="10"/>
  <c r="T18" i="10"/>
  <c r="T13" i="10"/>
  <c r="T12" i="10"/>
  <c r="Q12" i="10"/>
  <c r="T83" i="9"/>
  <c r="Q83" i="9"/>
  <c r="T81" i="9"/>
  <c r="Q81" i="9"/>
  <c r="T80" i="9"/>
  <c r="Q80" i="9"/>
  <c r="T79" i="9"/>
  <c r="Q79" i="9"/>
  <c r="T78" i="9"/>
  <c r="T77" i="9"/>
  <c r="Q77" i="9"/>
  <c r="T75" i="9"/>
  <c r="Q75" i="9"/>
  <c r="T74" i="9"/>
  <c r="Q74" i="9"/>
  <c r="T73" i="9"/>
  <c r="Q73" i="9"/>
  <c r="T72" i="9"/>
  <c r="Q72" i="9"/>
  <c r="T71" i="9"/>
  <c r="Q71" i="9"/>
  <c r="T70" i="9"/>
  <c r="Q70" i="9"/>
  <c r="T69" i="9"/>
  <c r="Q69" i="9"/>
  <c r="T68" i="9"/>
  <c r="Q68" i="9"/>
  <c r="T67" i="9"/>
  <c r="Q67" i="9"/>
  <c r="T66" i="9"/>
  <c r="Q66" i="9"/>
  <c r="T64" i="9"/>
  <c r="Q64" i="9"/>
  <c r="T63" i="9"/>
  <c r="Q63" i="9"/>
  <c r="T62" i="9"/>
  <c r="Q62" i="9"/>
  <c r="T61" i="9"/>
  <c r="Q61" i="9"/>
  <c r="Q60" i="9"/>
  <c r="Q59" i="9"/>
  <c r="Q58" i="9"/>
  <c r="T57" i="9"/>
  <c r="Q57" i="9"/>
  <c r="T56" i="9"/>
  <c r="T55" i="9"/>
  <c r="Q55" i="9"/>
  <c r="T53" i="9"/>
  <c r="Q53" i="9"/>
  <c r="T48" i="9"/>
  <c r="T47" i="9"/>
  <c r="T43" i="9"/>
  <c r="T41" i="9"/>
  <c r="Q41" i="9"/>
  <c r="T39" i="9"/>
  <c r="T38" i="9"/>
  <c r="Q38" i="9"/>
  <c r="T34" i="9"/>
  <c r="T33" i="9"/>
  <c r="Q33" i="9"/>
  <c r="T32" i="9"/>
  <c r="Q32" i="9"/>
  <c r="T31" i="9"/>
  <c r="Q31" i="9"/>
  <c r="T30" i="9"/>
  <c r="Q30" i="9"/>
  <c r="T27" i="9"/>
  <c r="T26" i="9"/>
  <c r="Q26" i="9"/>
  <c r="T22" i="9"/>
  <c r="T18" i="9"/>
  <c r="T13" i="9"/>
  <c r="T12" i="9"/>
  <c r="Q12" i="9"/>
  <c r="T81" i="8" l="1"/>
  <c r="Q81" i="8"/>
  <c r="T80" i="8"/>
  <c r="Q80" i="8"/>
  <c r="T79" i="8"/>
  <c r="Q79" i="8"/>
  <c r="T78" i="8"/>
  <c r="T77" i="8"/>
  <c r="Q77" i="8"/>
  <c r="T75" i="8"/>
  <c r="Q75" i="8"/>
  <c r="T74" i="8"/>
  <c r="Q74" i="8"/>
  <c r="T73" i="8"/>
  <c r="Q73" i="8"/>
  <c r="T72" i="8"/>
  <c r="Q72" i="8"/>
  <c r="T71" i="8"/>
  <c r="Q71" i="8"/>
  <c r="T70" i="8"/>
  <c r="Q70" i="8"/>
  <c r="T69" i="8"/>
  <c r="Q69" i="8"/>
  <c r="T68" i="8"/>
  <c r="Q68" i="8"/>
  <c r="T67" i="8"/>
  <c r="Q67" i="8"/>
  <c r="T66" i="8"/>
  <c r="Q66" i="8"/>
  <c r="T64" i="8"/>
  <c r="Q64" i="8"/>
  <c r="T63" i="8"/>
  <c r="Q63" i="8"/>
  <c r="T62" i="8"/>
  <c r="Q62" i="8"/>
  <c r="T61" i="8"/>
  <c r="Q61" i="8"/>
  <c r="Q60" i="8"/>
  <c r="Q59" i="8"/>
  <c r="Q58" i="8"/>
  <c r="T57" i="8"/>
  <c r="Q57" i="8"/>
  <c r="T56" i="8"/>
  <c r="T55" i="8"/>
  <c r="Q55" i="8"/>
  <c r="T53" i="8"/>
  <c r="Q53" i="8"/>
  <c r="T48" i="8"/>
  <c r="T47" i="8"/>
  <c r="T43" i="8"/>
  <c r="T41" i="8"/>
  <c r="Q41" i="8"/>
  <c r="T39" i="8"/>
  <c r="T38" i="8"/>
  <c r="Q38" i="8"/>
  <c r="T34" i="8"/>
  <c r="T33" i="8"/>
  <c r="Q33" i="8"/>
  <c r="T32" i="8"/>
  <c r="Q32" i="8"/>
  <c r="T31" i="8"/>
  <c r="Q31" i="8"/>
  <c r="T30" i="8"/>
  <c r="Q30" i="8"/>
  <c r="T27" i="8"/>
  <c r="T26" i="8"/>
  <c r="Q26" i="8"/>
  <c r="T22" i="8"/>
  <c r="T18" i="8"/>
  <c r="T13" i="8"/>
  <c r="T12" i="8"/>
  <c r="Q12" i="8"/>
  <c r="T74" i="7"/>
  <c r="T73" i="7"/>
  <c r="T75" i="7"/>
  <c r="T83" i="7"/>
  <c r="Q83" i="7"/>
  <c r="T57" i="7"/>
  <c r="T81" i="7"/>
  <c r="Q81" i="7"/>
  <c r="T80" i="7"/>
  <c r="Q80" i="7"/>
  <c r="T79" i="7"/>
  <c r="Q79" i="7"/>
  <c r="T78" i="7"/>
  <c r="T77" i="7"/>
  <c r="Q77" i="7"/>
  <c r="Q75" i="7"/>
  <c r="Q74" i="7"/>
  <c r="Q73" i="7"/>
  <c r="T72" i="7"/>
  <c r="Q72" i="7"/>
  <c r="T71" i="7"/>
  <c r="Q71" i="7"/>
  <c r="T70" i="7"/>
  <c r="Q70" i="7"/>
  <c r="T69" i="7"/>
  <c r="Q69" i="7"/>
  <c r="T68" i="7"/>
  <c r="Q68" i="7"/>
  <c r="T67" i="7"/>
  <c r="Q67" i="7"/>
  <c r="T66" i="7"/>
  <c r="Q66" i="7"/>
  <c r="T64" i="7"/>
  <c r="Q64" i="7"/>
  <c r="T63" i="7"/>
  <c r="Q63" i="7"/>
  <c r="T62" i="7"/>
  <c r="Q62" i="7"/>
  <c r="T61" i="7"/>
  <c r="Q61" i="7"/>
  <c r="Q60" i="7"/>
  <c r="Q59" i="7"/>
  <c r="Q58" i="7"/>
  <c r="Q57" i="7"/>
  <c r="T56" i="7"/>
  <c r="T55" i="7"/>
  <c r="Q55" i="7"/>
  <c r="T53" i="7"/>
  <c r="Q53" i="7"/>
  <c r="T48" i="7"/>
  <c r="T47" i="7"/>
  <c r="T43" i="7"/>
  <c r="T41" i="7"/>
  <c r="Q41" i="7"/>
  <c r="T39" i="7"/>
  <c r="T38" i="7"/>
  <c r="Q38" i="7"/>
  <c r="T34" i="7"/>
  <c r="T33" i="7"/>
  <c r="Q33" i="7"/>
  <c r="T32" i="7"/>
  <c r="Q32" i="7"/>
  <c r="T31" i="7"/>
  <c r="Q31" i="7"/>
  <c r="T30" i="7"/>
  <c r="Q30" i="7"/>
  <c r="T27" i="7"/>
  <c r="T26" i="7"/>
  <c r="Q26" i="7"/>
  <c r="T22" i="7"/>
  <c r="T18" i="7"/>
  <c r="T13" i="7"/>
  <c r="T12" i="7"/>
  <c r="Q12" i="7"/>
  <c r="T75" i="6"/>
  <c r="Q75" i="6"/>
  <c r="T74" i="6"/>
  <c r="Q74" i="6"/>
  <c r="T72" i="6"/>
  <c r="Q72" i="6"/>
  <c r="Q73" i="6"/>
  <c r="T71" i="6"/>
  <c r="Q71" i="6"/>
  <c r="T56" i="6"/>
  <c r="T70" i="6"/>
  <c r="Q70" i="6"/>
  <c r="T69" i="6"/>
  <c r="Q69" i="6"/>
  <c r="T68" i="6"/>
  <c r="Q68" i="6"/>
  <c r="T67" i="6"/>
  <c r="Q67" i="6"/>
  <c r="T73" i="6"/>
  <c r="T66" i="6"/>
  <c r="Q66" i="6"/>
  <c r="T64" i="6"/>
  <c r="Q64" i="6"/>
  <c r="T63" i="6"/>
  <c r="Q63" i="6"/>
  <c r="T62" i="6"/>
  <c r="Q62" i="6"/>
  <c r="T61" i="6"/>
  <c r="Q61" i="6"/>
  <c r="Q60" i="6"/>
  <c r="Q59" i="6"/>
  <c r="Q58" i="6"/>
  <c r="T57" i="6"/>
  <c r="Q57" i="6"/>
  <c r="T55" i="6"/>
  <c r="Q55" i="6"/>
  <c r="T53" i="6"/>
  <c r="Q53" i="6"/>
  <c r="T48" i="6"/>
  <c r="T47" i="6"/>
  <c r="T43" i="6"/>
  <c r="T41" i="6"/>
  <c r="Q41" i="6"/>
  <c r="T39" i="6"/>
  <c r="T38" i="6"/>
  <c r="Q38" i="6"/>
  <c r="T34" i="6"/>
  <c r="T33" i="6"/>
  <c r="Q33" i="6"/>
  <c r="T32" i="6"/>
  <c r="Q32" i="6"/>
  <c r="T31" i="6"/>
  <c r="Q31" i="6"/>
  <c r="T30" i="6"/>
  <c r="Q30" i="6"/>
  <c r="T27" i="6"/>
  <c r="T26" i="6"/>
  <c r="Q26" i="6"/>
  <c r="T22" i="6"/>
  <c r="T18" i="6"/>
  <c r="T13" i="6"/>
  <c r="T12" i="6"/>
  <c r="Q12" i="6"/>
  <c r="Q63" i="5"/>
  <c r="T64" i="5"/>
  <c r="Q64" i="5"/>
  <c r="T63" i="5"/>
  <c r="T54" i="5"/>
  <c r="Q54" i="5"/>
  <c r="Q58" i="5"/>
  <c r="Q59" i="5"/>
  <c r="Q60" i="5"/>
  <c r="Q62" i="5"/>
  <c r="Q61" i="5"/>
  <c r="Q57" i="5"/>
  <c r="Q56" i="5"/>
  <c r="T62" i="5"/>
  <c r="T61" i="5"/>
  <c r="T57" i="5"/>
  <c r="T56" i="5"/>
  <c r="T49" i="5"/>
  <c r="T48" i="5"/>
  <c r="T44" i="5"/>
  <c r="T42" i="5"/>
  <c r="Q42" i="5"/>
  <c r="T40" i="5"/>
  <c r="T39" i="5"/>
  <c r="Q39" i="5"/>
  <c r="T35" i="5"/>
  <c r="T34" i="5"/>
  <c r="Q34" i="5"/>
  <c r="T33" i="5"/>
  <c r="Q33" i="5"/>
  <c r="T32" i="5"/>
  <c r="Q32" i="5"/>
  <c r="T31" i="5"/>
  <c r="Q31" i="5"/>
  <c r="T28" i="5"/>
  <c r="T27" i="5"/>
  <c r="Q27" i="5"/>
  <c r="T23" i="5"/>
  <c r="T19" i="5"/>
  <c r="T14" i="5"/>
  <c r="T13" i="5"/>
  <c r="Q13" i="5"/>
  <c r="T13" i="3"/>
  <c r="T14" i="4"/>
  <c r="T13" i="4"/>
  <c r="Q13" i="4"/>
  <c r="Q13" i="3"/>
  <c r="T14" i="3"/>
  <c r="T19" i="3"/>
  <c r="T23" i="3"/>
  <c r="Q27" i="3"/>
  <c r="T27" i="3"/>
  <c r="T28" i="3"/>
  <c r="Q31" i="3"/>
  <c r="T31" i="3"/>
  <c r="Q32" i="3"/>
  <c r="T32" i="3"/>
  <c r="Q33" i="3"/>
  <c r="T33" i="3"/>
  <c r="Q34" i="3"/>
  <c r="T34" i="3"/>
  <c r="T35" i="3"/>
  <c r="Q39" i="3"/>
  <c r="T39" i="3"/>
  <c r="T40" i="3"/>
  <c r="Q42" i="3"/>
  <c r="T42" i="3"/>
  <c r="T44" i="3"/>
  <c r="T48" i="3"/>
  <c r="Q49" i="3"/>
  <c r="T49" i="3"/>
  <c r="T50" i="3"/>
</calcChain>
</file>

<file path=xl/comments1.xml><?xml version="1.0" encoding="utf-8"?>
<comments xmlns="http://schemas.openxmlformats.org/spreadsheetml/2006/main">
  <authors>
    <author>Ramo 33</author>
  </authors>
  <commentList>
    <comment ref="D26" authorId="0" shapeId="0">
      <text>
        <r>
          <rPr>
            <b/>
            <sz val="9"/>
            <color indexed="81"/>
            <rFont val="Tahoma"/>
            <family val="2"/>
          </rPr>
          <t>Ramo 33: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Ramo 33</author>
  </authors>
  <commentList>
    <comment ref="D26" authorId="0" shapeId="0">
      <text>
        <r>
          <rPr>
            <b/>
            <sz val="9"/>
            <color indexed="81"/>
            <rFont val="Tahoma"/>
            <family val="2"/>
          </rPr>
          <t>Ramo 33: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Ramo 33</author>
  </authors>
  <commentList>
    <comment ref="D26" authorId="0" shapeId="0">
      <text>
        <r>
          <rPr>
            <b/>
            <sz val="9"/>
            <color indexed="81"/>
            <rFont val="Tahoma"/>
            <family val="2"/>
          </rPr>
          <t>Ramo 33: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Ramo 33</author>
  </authors>
  <commentList>
    <comment ref="D26" authorId="0" shapeId="0">
      <text>
        <r>
          <rPr>
            <b/>
            <sz val="9"/>
            <color indexed="81"/>
            <rFont val="Tahoma"/>
            <family val="2"/>
          </rPr>
          <t>Ramo 33: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<sst xmlns="http://schemas.openxmlformats.org/spreadsheetml/2006/main" count="3890" uniqueCount="278">
  <si>
    <t>DEPENDENCIA MUNICIPAL</t>
  </si>
  <si>
    <t>COORDINACION GENERAL DE GESTION INTEGRAL DE LA CIUDAD</t>
  </si>
  <si>
    <t>FECHA</t>
  </si>
  <si>
    <t>MONTO FINAL</t>
  </si>
  <si>
    <t>CONSEC</t>
  </si>
  <si>
    <t>ORIGEN DEL RECURSO</t>
  </si>
  <si>
    <t>NO.</t>
  </si>
  <si>
    <t>CUENTA</t>
  </si>
  <si>
    <t>TIPO DE OBRA Y BENEFICIARIOS</t>
  </si>
  <si>
    <t>NOMBRE DEL EJECUTOR DE LA OBRA</t>
  </si>
  <si>
    <t>NOMBRE DEL SUPERVISOR DE LA OBRA</t>
  </si>
  <si>
    <t>LOCALIZACIÓN</t>
  </si>
  <si>
    <t>RECURSO</t>
  </si>
  <si>
    <t>LOCALIDAD</t>
  </si>
  <si>
    <t>NÚMERO DE BENEFICIARIOS</t>
  </si>
  <si>
    <t>TIPO DE BENEFICIARIOS</t>
  </si>
  <si>
    <t>MONTO INICIAL DE INVERSIÓN</t>
  </si>
  <si>
    <t>F INICIO</t>
  </si>
  <si>
    <t>F. TERM</t>
  </si>
  <si>
    <t xml:space="preserve"> COSTO POR UNIDAD </t>
  </si>
  <si>
    <t>UNIDAD</t>
  </si>
  <si>
    <t>MEDIDA</t>
  </si>
  <si>
    <t>AVANCE</t>
  </si>
  <si>
    <t>%</t>
  </si>
  <si>
    <t>GEOREFERENCIACION X</t>
  </si>
  <si>
    <t>GEOREFERENCIACION Y</t>
  </si>
  <si>
    <t>LISTADO DE OBRAS PUBLICAS REALIZADAS</t>
  </si>
  <si>
    <t>ENERO</t>
  </si>
  <si>
    <t>HOMBRES,MUJERES Y NIÑOS</t>
  </si>
  <si>
    <t>M2</t>
  </si>
  <si>
    <t>REC. PROPIOS</t>
  </si>
  <si>
    <t>CAB. MPAL.</t>
  </si>
  <si>
    <t>ML</t>
  </si>
  <si>
    <t>AGUA POTABLE</t>
  </si>
  <si>
    <t>DRENAJE</t>
  </si>
  <si>
    <t>X-701235.77</t>
  </si>
  <si>
    <t>Y-2281620.28</t>
  </si>
  <si>
    <t>1236-6224-40101-0401-6201</t>
  </si>
  <si>
    <t>REMODELACION  DE JARDINERIAS EN LA PLAZA PRINCIPAL DE ZAPOTLANEJO</t>
  </si>
  <si>
    <t>H. AYUNTAMIENTO DE ZAPOTLANEJO, JAL</t>
  </si>
  <si>
    <t xml:space="preserve">ING. ADAN RUIZ LOPEZ </t>
  </si>
  <si>
    <r>
      <rPr>
        <b/>
        <sz val="12"/>
        <rFont val="Calibri"/>
        <family val="2"/>
      </rPr>
      <t>PAVIMENTACION</t>
    </r>
    <r>
      <rPr>
        <sz val="12"/>
        <rFont val="Calibri"/>
        <family val="2"/>
      </rPr>
      <t xml:space="preserve"> CON </t>
    </r>
    <r>
      <rPr>
        <b/>
        <sz val="12"/>
        <rFont val="Calibri"/>
        <family val="2"/>
      </rPr>
      <t>CONCRETO HIDRAULICO</t>
    </r>
    <r>
      <rPr>
        <sz val="12"/>
        <rFont val="Calibri"/>
        <family val="2"/>
      </rPr>
      <t>, BANQUETAS, REDES HIDROSANITARIAS E ILUMINACION EN CALLE INDUSTRIA DE CALLE IGNACIO RAMIREZ A CALLE AVILA EN  LA CABECERA MUNICIPAL DE ZAPOTLANEJO, JALISCO.</t>
    </r>
  </si>
  <si>
    <t xml:space="preserve"> CONSTRUCCIONES &amp; INGENIERIA SALE S.A. DE C.V. </t>
  </si>
  <si>
    <t>ARQ. JAIME CORREA ALCAZAR</t>
  </si>
  <si>
    <t>X-702435.85</t>
  </si>
  <si>
    <t>Y-2281385.62</t>
  </si>
  <si>
    <t>1235-6142-40101-0401-6202</t>
  </si>
  <si>
    <t>MES DE ENERO 2026</t>
  </si>
  <si>
    <t xml:space="preserve"> BANQUETAS</t>
  </si>
  <si>
    <t>MES DE FEBRERO 2026</t>
  </si>
  <si>
    <t>FEB</t>
  </si>
  <si>
    <t>LA  LAJA</t>
  </si>
  <si>
    <t>REHABILITACION CASA COMUNITARIA A UN COSTADO CAPILLA DE CORRALILLOS DE SAN ROMAN EN SANTA FE</t>
  </si>
  <si>
    <t>SANTA FE</t>
  </si>
  <si>
    <t>CAB. MPAL</t>
  </si>
  <si>
    <t>REPARACION CIMIENTOS DE PUENTE DE ARCOS CALLE CUAUHTEMOC Y RIO ZAPOTLANEJO, COL. SAN MARTIN CABECERA MUNICIPAL</t>
  </si>
  <si>
    <t>CONSTRUCCION EMPEDRADO TRADICIONAL PRIMERA ETAPA DEL CAMINO DE LA VILLA A PUEBLO VIEJO (DOS ALCANTARILLAS). SAN JOSE LAS FLORES</t>
  </si>
  <si>
    <t>SJF</t>
  </si>
  <si>
    <t>CONSTRUCCION DE PLAZA EN COMUNIDAD DE LOS OCOTES EN EL SAUCILLO</t>
  </si>
  <si>
    <t>EL SAUCILLO</t>
  </si>
  <si>
    <t>PERFORACION, AFORO Y ADEME DE POZO EN PUEBLO VIEJO EN EL SAUCILLO</t>
  </si>
  <si>
    <t>REHABILITACION DE EMPEDRADO CALLES Y CAMINOS VARIOS DEL MUNICIPIO DE ZAPOTLANEJO, JAL.</t>
  </si>
  <si>
    <t>CAB. MPAL Y DELEGACIONES.</t>
  </si>
  <si>
    <t>COMPLEMENTO EMPEDRADO TRADICIONAL, CONSTRUCCION DE VADO REPARACION DE EMPEDRADO CAMINO A LOS PLATOS - SEÑORITAS, EN LA DELEGACION DE MATATLAN</t>
  </si>
  <si>
    <t>MATATLAN</t>
  </si>
  <si>
    <t>PAVIMENTO  ASFALTICO TIPO SLURRY SOBRE EMPEDRADO CAMINO SANTA CLARA, COL.  SANTA CLARA,  CABECERA MUNICIPAL</t>
  </si>
  <si>
    <t>ING. LUBIA GABRIELA SEGURA GONZALEZ</t>
  </si>
  <si>
    <t>C. ROSALIA DIAZ CASTAÑEDA</t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</si>
  <si>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203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</si>
  <si>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204</t>
    </r>
  </si>
  <si>
    <r>
      <t>1235-6124-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205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</si>
  <si>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206</t>
    </r>
  </si>
  <si>
    <r>
      <t>1235-6151-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207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</si>
  <si>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208</t>
    </r>
  </si>
  <si>
    <r>
      <t>1236-6224-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209</t>
    </r>
  </si>
  <si>
    <r>
      <t>1236-6232-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210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</si>
  <si>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211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</si>
  <si>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212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</si>
  <si>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213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</si>
  <si>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214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</si>
  <si>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215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</si>
  <si>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216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</si>
  <si>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217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</si>
  <si>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-0401-6218</t>
    </r>
  </si>
  <si>
    <r>
      <rPr>
        <b/>
        <sz val="12"/>
        <rFont val="Arial"/>
        <family val="2"/>
      </rPr>
      <t>PAVIMENTACION CON CONCRETO HIDRAULICO,</t>
    </r>
    <r>
      <rPr>
        <sz val="12"/>
        <rFont val="Arial"/>
        <family val="2"/>
      </rPr>
      <t xml:space="preserve"> BANQUETA, REDES HIDROSANITARIAS, ILUMINACION Y BOCA DE TORMENTA CALLE RAMON CASTAÑEDA ENTRE CAMINO REAL  AL  BAJIO  Y  AV. AMADO AGUIRRE  COL. CONSTITUCION EN  LA CABECERA MUNIPAL, MUNICIPIO DE ZAPOTLANEJO JALISCO</t>
    </r>
  </si>
  <si>
    <t xml:space="preserve">URBANIZACIONES ZAPOTLANEJO S.A. DE C.V. </t>
  </si>
  <si>
    <t>X-701132.63</t>
  </si>
  <si>
    <t>Y-2283114.84</t>
  </si>
  <si>
    <t xml:space="preserve">INGENIERIA Y CONSTRUCCION NAVHER S.A. DE C.V </t>
  </si>
  <si>
    <t>BOCA DE TORMENTA</t>
  </si>
  <si>
    <t>PZA</t>
  </si>
  <si>
    <r>
      <t xml:space="preserve">PAVIMENTACION CON </t>
    </r>
    <r>
      <rPr>
        <b/>
        <sz val="12"/>
        <rFont val="Arial"/>
        <family val="2"/>
      </rPr>
      <t>CONCRETO HIDRAULICO</t>
    </r>
    <r>
      <rPr>
        <sz val="12"/>
        <rFont val="Arial"/>
        <family val="2"/>
      </rPr>
      <t xml:space="preserve"> BANQUETAS, REDES HIDROSANITARIAS E ILUMINACION EN CALLE JAVIER MINA ENTRE CALLE MORELOS Y CERRADA EN  LA CABECERA MUNICIPAL MUNICIPIO  DE ZAPOTLANEJO, JALISCO </t>
    </r>
  </si>
  <si>
    <t>BANQUETA</t>
  </si>
  <si>
    <t>X-7700443.55</t>
  </si>
  <si>
    <t>Y-22882016.20</t>
  </si>
  <si>
    <r>
      <t xml:space="preserve">CONSTRUCCION DE </t>
    </r>
    <r>
      <rPr>
        <b/>
        <sz val="12"/>
        <rFont val="Arial"/>
        <family val="2"/>
      </rPr>
      <t>EMPEDRADO</t>
    </r>
    <r>
      <rPr>
        <sz val="12"/>
        <rFont val="Arial"/>
        <family val="2"/>
      </rPr>
      <t xml:space="preserve"> Y BANQUETAS EN CALLES </t>
    </r>
    <r>
      <rPr>
        <b/>
        <sz val="12"/>
        <rFont val="Arial"/>
        <family val="2"/>
      </rPr>
      <t>JUAN PABLO II</t>
    </r>
    <r>
      <rPr>
        <sz val="12"/>
        <rFont val="Arial"/>
        <family val="2"/>
      </rPr>
      <t xml:space="preserve"> Y SANTO TORIBIO ENTRE CARRETERA LIBRE A GUADALAJARA COL. LAS GRANJAS PROVIDENCIA EN LA LAJA</t>
    </r>
  </si>
  <si>
    <r>
      <t xml:space="preserve">BANQUETAS  </t>
    </r>
    <r>
      <rPr>
        <b/>
        <sz val="12"/>
        <rFont val="Arial"/>
        <family val="2"/>
      </rPr>
      <t>JUAN PABLO II</t>
    </r>
  </si>
  <si>
    <r>
      <t xml:space="preserve"> </t>
    </r>
    <r>
      <rPr>
        <b/>
        <sz val="12"/>
        <rFont val="Arial"/>
        <family val="2"/>
      </rPr>
      <t>EMPEDRADO</t>
    </r>
    <r>
      <rPr>
        <sz val="12"/>
        <rFont val="Arial"/>
        <family val="2"/>
      </rPr>
      <t xml:space="preserve">  CALLES</t>
    </r>
    <r>
      <rPr>
        <b/>
        <sz val="12"/>
        <rFont val="Arial"/>
        <family val="2"/>
      </rPr>
      <t xml:space="preserve"> SANTO TORIBIO</t>
    </r>
    <r>
      <rPr>
        <sz val="12"/>
        <rFont val="Arial"/>
        <family val="2"/>
      </rPr>
      <t xml:space="preserve"> </t>
    </r>
  </si>
  <si>
    <r>
      <t xml:space="preserve">BANQUETAS </t>
    </r>
    <r>
      <rPr>
        <b/>
        <sz val="12"/>
        <rFont val="Arial"/>
        <family val="2"/>
      </rPr>
      <t>SANTO TORIBIO</t>
    </r>
    <r>
      <rPr>
        <sz val="12"/>
        <rFont val="Arial"/>
        <family val="2"/>
      </rPr>
      <t xml:space="preserve"> </t>
    </r>
  </si>
  <si>
    <t>X-697052.62</t>
  </si>
  <si>
    <t>Y-2277650.97</t>
  </si>
  <si>
    <t>6202</t>
  </si>
  <si>
    <t>X-705740.82</t>
  </si>
  <si>
    <t>Y-2272218.80</t>
  </si>
  <si>
    <r>
      <t xml:space="preserve">CONSTRUCCION DE </t>
    </r>
    <r>
      <rPr>
        <b/>
        <sz val="12"/>
        <rFont val="Arial"/>
        <family val="2"/>
      </rPr>
      <t>EMPEDRADO</t>
    </r>
    <r>
      <rPr>
        <sz val="12"/>
        <rFont val="Arial"/>
        <family val="2"/>
      </rPr>
      <t>, DRENAJE  Y BANQUETAS EN CALLE BELISARIO DOMINGUEZ ENTRE CALLE CUAHUTEMOC Y RIO ZAPOTLANEJO, COL. SAN MARTIN, CABECERA MUNICIPAL</t>
    </r>
  </si>
  <si>
    <t xml:space="preserve"> BANQUETAS </t>
  </si>
  <si>
    <t xml:space="preserve"> DRENAJE </t>
  </si>
  <si>
    <t>X-702441.7062</t>
  </si>
  <si>
    <t>Y-2282352.962</t>
  </si>
  <si>
    <t>X-701784.57</t>
  </si>
  <si>
    <t>Y-2282235.36</t>
  </si>
  <si>
    <t>X-7013495.16</t>
  </si>
  <si>
    <t>Y-2281229.24</t>
  </si>
  <si>
    <t>X-720676.43</t>
  </si>
  <si>
    <t>Y-2278465.42</t>
  </si>
  <si>
    <t>X-709139.09</t>
  </si>
  <si>
    <t>Y-2280129.83</t>
  </si>
  <si>
    <r>
      <rPr>
        <b/>
        <sz val="12"/>
        <rFont val="Arial"/>
        <family val="2"/>
      </rPr>
      <t xml:space="preserve"> DRENAJE</t>
    </r>
    <r>
      <rPr>
        <sz val="12"/>
        <rFont val="Arial"/>
        <family val="2"/>
      </rPr>
      <t xml:space="preserve">, </t>
    </r>
  </si>
  <si>
    <t xml:space="preserve">  BANQUETAS</t>
  </si>
  <si>
    <r>
      <t>CONSTRUCCION DE</t>
    </r>
    <r>
      <rPr>
        <i/>
        <sz val="12"/>
        <rFont val="Arial"/>
        <family val="2"/>
      </rPr>
      <t xml:space="preserve"> ADOQUIN </t>
    </r>
    <r>
      <rPr>
        <sz val="12"/>
        <rFont val="Arial"/>
        <family val="2"/>
      </rPr>
      <t xml:space="preserve"> BANQUETAS, AGUA POTABLE, RED DE DRENAJE, ARBOLADO E ILUMINACION EN CALLE SAN JORGE DE SANTA TERESA A CERRADA EN SAN JOSE DEL RIO, MUNICIPIO DE ZAPOTLANEJO JALISCO</t>
    </r>
  </si>
  <si>
    <t xml:space="preserve"> AGUA POTABLE</t>
  </si>
  <si>
    <t>X-703190.85</t>
  </si>
  <si>
    <t>Y-2281982</t>
  </si>
  <si>
    <r>
      <t xml:space="preserve">CONSTRUCCION DE </t>
    </r>
    <r>
      <rPr>
        <b/>
        <sz val="12"/>
        <rFont val="Arial"/>
        <family val="2"/>
      </rPr>
      <t>EMPEDRADO,</t>
    </r>
    <r>
      <rPr>
        <sz val="12"/>
        <rFont val="Arial"/>
        <family val="2"/>
      </rPr>
      <t xml:space="preserve"> BANQUETA Y RED DE AGUA POTABLE EN CALLE PUERTO PALMITAS ENTRE CALLES PUERTO MANZANILLO Y PUERTO SALINA CRUZ, COL. LA CRUZ EN CABECERA MUNICIPAL.</t>
    </r>
  </si>
  <si>
    <t>BANQUETAS</t>
  </si>
  <si>
    <t>X-700722.7</t>
  </si>
  <si>
    <t>Y-2279391.01</t>
  </si>
  <si>
    <t>X-701211.09</t>
  </si>
  <si>
    <t>Y-2280828.20</t>
  </si>
  <si>
    <r>
      <t xml:space="preserve">CONSTRUCCION DE </t>
    </r>
    <r>
      <rPr>
        <b/>
        <sz val="12"/>
        <rFont val="Arial"/>
        <family val="2"/>
      </rPr>
      <t>EMPEDRADO</t>
    </r>
    <r>
      <rPr>
        <sz val="12"/>
        <rFont val="Arial"/>
        <family val="2"/>
      </rPr>
      <t>, BANQUETA Y RED DE AGUA POTABLE EN CALLE QUINTANA ROO ENTRE CALLES  SAN LUIS POTOSI Y MICHOACAN, COL. AGUA BLANCA  EN CABECERA MUNICIPAL.</t>
    </r>
  </si>
  <si>
    <t>X-701203</t>
  </si>
  <si>
    <t>Y-2278443</t>
  </si>
  <si>
    <r>
      <t xml:space="preserve">PAVIMENTACION  </t>
    </r>
    <r>
      <rPr>
        <b/>
        <sz val="12"/>
        <rFont val="Arial"/>
        <family val="2"/>
      </rPr>
      <t>CONCRETO HIDRAULICO,</t>
    </r>
    <r>
      <rPr>
        <sz val="12"/>
        <rFont val="Arial"/>
        <family val="2"/>
      </rPr>
      <t xml:space="preserve"> BANQUETAS, REDES HIDROSANITARIAS E ILUMINACION  Y ARBOLADO EN CALLE MONTE EVEREST PTE. DE PROLONGACION REFORMA A CALLE TULIPAN EN LA CABECERA MUNICIPAL DE  ZAPOTLAN EJO, JALISCO.</t>
    </r>
  </si>
  <si>
    <t xml:space="preserve"> BANQUETAS,</t>
  </si>
  <si>
    <t>X-701107.79</t>
  </si>
  <si>
    <t>Y-2280531.69</t>
  </si>
  <si>
    <t>X-6978724.01</t>
  </si>
  <si>
    <t>Y-2292367.13</t>
  </si>
  <si>
    <t>X-70699817.12</t>
  </si>
  <si>
    <t>Y-2280943.35</t>
  </si>
  <si>
    <t>REHABILITACION DE EMPEDRADO DEL CEMENTERIO DE MATATLAN A LOS PLATOS, EN MATATLAN.</t>
  </si>
  <si>
    <t xml:space="preserve">CONSTRUCCION E INSTALACION DE PASTO NATURAL Y MALLA CICLONICA EN CAMPO DE FUTBOL EN SANTA FE  DELEGACION DE SANTA FE </t>
  </si>
  <si>
    <t>REHABILITACION  CISTERNA  DE GEOMEMBRANA PARA SUMINISTRO DE AGUA POTABLE COL. LOS ALMENDROS  Y TEPETATES, CABECERA MUNICIPAL.</t>
  </si>
  <si>
    <t>MES DE MARZO  2026</t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</si>
  <si>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-0401-6219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</si>
  <si>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-0401-6221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</si>
  <si>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-0401-6222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</si>
  <si>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-0401-6223</t>
    </r>
  </si>
  <si>
    <t>MARZO</t>
  </si>
  <si>
    <t xml:space="preserve">CONSTRUCCIONES &amp; INGENIERIA ZAPOTLANEJO, S.A. DE C.V. </t>
  </si>
  <si>
    <t xml:space="preserve">EMMAQUI S.A. DE C.V. </t>
  </si>
  <si>
    <t>X-699399.01</t>
  </si>
  <si>
    <t>Y-2271423.75</t>
  </si>
  <si>
    <t>X-695219.35</t>
  </si>
  <si>
    <t>Y-2290521.57</t>
  </si>
  <si>
    <t>X-702131.82</t>
  </si>
  <si>
    <t>Y-2282496.74</t>
  </si>
  <si>
    <t>X-703784</t>
  </si>
  <si>
    <t>Y-2280670</t>
  </si>
  <si>
    <t>PART. FEDERALES</t>
  </si>
  <si>
    <t>SUMINISTRO DE LUMINARIAS PARA DELEGACIONES Y CABECERA MUNICIPAL, MUNICIPIO DE ZAPOTLANEJO JALISCO.</t>
  </si>
  <si>
    <t>1235-6131-50300-0401-6401</t>
  </si>
  <si>
    <t>LOURDES VERONICA CASTILLO RODRIGUEZ</t>
  </si>
  <si>
    <t>CAB. Y DELEGACIONES</t>
  </si>
  <si>
    <t>X-701177.46</t>
  </si>
  <si>
    <t>Y-2281558.57</t>
  </si>
  <si>
    <t>1235-6142-50300-0401-6403</t>
  </si>
  <si>
    <t>X-699817.12</t>
  </si>
  <si>
    <t>1235-6142-50300-0401-6404</t>
  </si>
  <si>
    <t>REHABILITACION DE CARPETA ASFALTICA CON PAVIMENTO TIPO SLURRY EN CAMINO LA JOYA CHICA, DELEGACION LA PURISIMA.</t>
  </si>
  <si>
    <t>LA JOYA CHICA</t>
  </si>
  <si>
    <t>LA PURISIMA</t>
  </si>
  <si>
    <t>SANTA CLARA</t>
  </si>
  <si>
    <t>X-708786.61</t>
  </si>
  <si>
    <t>Y-2290338.41</t>
  </si>
  <si>
    <r>
      <rPr>
        <b/>
        <sz val="12"/>
        <rFont val="Arial"/>
        <family val="2"/>
      </rPr>
      <t>PAVIMENTACION CON CONCRETO HIDRAULICO,</t>
    </r>
    <r>
      <rPr>
        <sz val="12"/>
        <rFont val="Arial"/>
        <family val="2"/>
      </rPr>
      <t xml:space="preserve"> BANQUETAS, REDES HIDROSANITARIAS E ILUMINACIOIN EN CALLE CUAHUTEMOC 2DA. ETAPA DE CALLE TEZOZOMOC A CAMINO REAL EN LA CABECERA MUNICIPAL DE  ZAPOTLANEJO, JALISCO.      $ 13´115,456.93</t>
    </r>
  </si>
  <si>
    <r>
      <rPr>
        <b/>
        <sz val="12"/>
        <rFont val="Arial"/>
        <family val="2"/>
      </rPr>
      <t>PAVIMENTACION</t>
    </r>
    <r>
      <rPr>
        <sz val="12"/>
        <rFont val="Arial"/>
        <family val="2"/>
      </rPr>
      <t xml:space="preserve"> CON </t>
    </r>
    <r>
      <rPr>
        <b/>
        <sz val="12"/>
        <rFont val="Arial"/>
        <family val="2"/>
      </rPr>
      <t>CONCRETO HIDRAULICO</t>
    </r>
    <r>
      <rPr>
        <sz val="12"/>
        <rFont val="Arial"/>
        <family val="2"/>
      </rPr>
      <t>, BANQUETAS, REDES HIDROSANITARIAS E ILUMINACION EN CALLE INDUSTRIA DE CALLE IGNACIO RAMIREZ A CALLE AVILA EN  LA CABECERA MUNICIPAL DE ZAPOTLANEJO, JALISCO.</t>
    </r>
  </si>
  <si>
    <t>MES DE ABRIL 2026</t>
  </si>
  <si>
    <t>PAVIMENTACION CON CONCRETO HIDRAULICO, BANQUETAS, REDES HIDROSANITARIAS, DRENAJE PLUVIAL CON BOCA DE TORMENTA, ILUMINACION Y BALIZAMIENTO EN CALLE GISELLE  MUÑOZ  DE  LA  CARRETERA  LIBRE  A GUADALAJARA A  CAMINO REAL EN LA CABECERA MUNICIPAL, MUNICIPIO DE ZAPOTLANEJO JALISCO.</t>
  </si>
  <si>
    <t>REHABILITACION DE EMPEDRADO DEL BAJIO A TINAJEROS, DELEGACION MATATLAN</t>
  </si>
  <si>
    <t>1235-6142-40101-0401-6225</t>
  </si>
  <si>
    <t xml:space="preserve">REHABILITACION DE BAÑO EN CASA DE LA CULTURA DE ZAPOTLANEJO, CABECERA MUNICIPAL </t>
  </si>
  <si>
    <t>SUINISTRO Y MANTENIEMIENTO DE JARDINERIA PARA LA PLAZA PRINCIPAL DE ZAPOTLANEJO, CAB. MPAL.</t>
  </si>
  <si>
    <t>PAVIMENTACION CON CONCRETO HIDRAULICO, BANQUETAS, REDES HIDROSANITARIAS E ILUMINACION EN CALLE CANTERA ROSA DE CALLE CANTERA NEGRA A CALLE ARENALES EN COL. LAS CANTERAS EN LA CABECERA MUNICIPAL DE ZAPOTLANEJO, JALISCO </t>
  </si>
  <si>
    <t>2DA. ETAPA CONSTRUCCION DE SALON, DIRECCION, BAÑOS Y BODEGA SAN MIGUELITO.</t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</si>
  <si>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-0401-6224</t>
    </r>
  </si>
  <si>
    <r>
      <t>1236-6224-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226</t>
    </r>
  </si>
  <si>
    <r>
      <t>1236-6224-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227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</si>
  <si>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404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</si>
  <si>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405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</si>
  <si>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228</t>
    </r>
  </si>
  <si>
    <t>CONSTRUCCION DE EMPEDRADO, DRENAJE Y BANQUETAS EN CALLE CAMINO REAL ENTRE C. HACIENDA ZAPOTLANEJO Y AMADO NERVO, CABECERA MUNICIPAL.</t>
  </si>
  <si>
    <t>1235-6142-40101-0401-6220</t>
  </si>
  <si>
    <t>?</t>
  </si>
  <si>
    <t xml:space="preserve">PAVIMENTO  ASFALTICO TIPO SLURRY SOBRE EMPEDRADO CAMINO SANTA CLARA, COL.  SANTA CLARA,  CABECERA MUNICIPAL   c a n c e l a d a </t>
  </si>
  <si>
    <r>
      <t>1235-6142-</t>
    </r>
    <r>
      <rPr>
        <b/>
        <sz val="12"/>
        <rFont val="Arial"/>
        <family val="2"/>
      </rPr>
      <t>50300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405</t>
    </r>
  </si>
  <si>
    <t xml:space="preserve">URBANIZACIONES ZAPOTLANEJO, S.A. DE C.V. </t>
  </si>
  <si>
    <t>Y-2282548.45</t>
  </si>
  <si>
    <t>X-700352.94</t>
  </si>
  <si>
    <t xml:space="preserve">INGENIERIA Y CONSTRUCCIONES NAVHER, S.A. DE C.V. </t>
  </si>
  <si>
    <r>
      <rPr>
        <b/>
        <sz val="12"/>
        <color rgb="FF000000"/>
        <rFont val="Arial"/>
        <family val="2"/>
      </rPr>
      <t>PAVIMENTACION CON CONCRETO HIDRAULICO</t>
    </r>
    <r>
      <rPr>
        <sz val="12"/>
        <color rgb="FF000000"/>
        <rFont val="Arial"/>
        <family val="2"/>
      </rPr>
      <t>, BANQUETAS, REDES HIDROSANITARIAS E ILUMINACION EN CALLE CANTERA ROSA DE CALLE CANTERA NEGRA A CALLE ARENALES EN COL. LAS CANTERAS EN LA CABECERA MUNICIPAL DE ZAPOTLANEJO, JALISCO $  3´575,742.39</t>
    </r>
  </si>
  <si>
    <t xml:space="preserve">CARTAPHER CONSTRUCCIONES E INFRAESTRUCTURA S.A. DE C.V. </t>
  </si>
  <si>
    <t>ABR</t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</si>
  <si>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-0401-6229</t>
    </r>
  </si>
  <si>
    <r>
      <t>1235-6142-40101-0401-6</t>
    </r>
    <r>
      <rPr>
        <b/>
        <sz val="12"/>
        <rFont val="Arial"/>
        <family val="2"/>
      </rPr>
      <t>230</t>
    </r>
  </si>
  <si>
    <t>PAVIMENTACION DE PIEDRA AHOGADA EN CONCRETO, BANQUETAS, REDES HIDROSANITARIAS E ILUMIACION EN CALLES JUVENTINO ROSAS, JUAN JOSE ARREOLA Y AGUSTIN YAÑEZ EN LA MESA, CABECERA MUNICIPAL DE ZAPOTLANEJO, JALISCO.</t>
  </si>
  <si>
    <t>TRABAJOS COMPLEMENTARIOS EN LINEA DE IMPULSION, DISTRIBUCION DE AGUA POTABLE Y EMPEDRADO TRADICIONAL Y DENTELLON EN CALLEJON HIDALGO EN SANTA FE.</t>
  </si>
  <si>
    <t>X-000000000</t>
  </si>
  <si>
    <t>Y-000000000</t>
  </si>
  <si>
    <t>ARQ. FERNANDO LOPEZ GARCIA</t>
  </si>
  <si>
    <t>SERVICIO</t>
  </si>
  <si>
    <t>MES DE MAYO 2026</t>
  </si>
  <si>
    <t>A</t>
  </si>
  <si>
    <t>EQUIPAMIENTO, ELECTRIFICACION Y LINEA DE CONDUCCION  DE POZOS EN EL OCOTE DE NUÑO, CABECERA MUNICIPAL</t>
  </si>
  <si>
    <t>L</t>
  </si>
  <si>
    <t>CONSTRUCCION DE CUNETA EN LATERAL  A CARRETERA A MATATLAN,  COL. SAN JOSE ISABEL FLORES, CAB. MPAL</t>
  </si>
  <si>
    <t>C. ALVARO OBREGON EN EL SAUCILLO (TEMPLO)</t>
  </si>
  <si>
    <t>ADECUACIONES CASA DE LA CULTURA PARA MUSEO MUNICIPAL</t>
  </si>
  <si>
    <t>1236-6224-40101-0401-6236</t>
  </si>
  <si>
    <t>F</t>
  </si>
  <si>
    <t>1235-6142-40101-0401-6233</t>
  </si>
  <si>
    <t>1235-6142-40101-0401-6234</t>
  </si>
  <si>
    <t>1235-6142-40101-0401-6235</t>
  </si>
  <si>
    <t>LA LAJA</t>
  </si>
  <si>
    <t>X-701860.78</t>
  </si>
  <si>
    <t>Y-2278956.17</t>
  </si>
  <si>
    <r>
      <t>1236-6232-</t>
    </r>
    <r>
      <rPr>
        <b/>
        <sz val="12"/>
        <rFont val="Calibri"/>
        <family val="2"/>
      </rPr>
      <t>40101</t>
    </r>
    <r>
      <rPr>
        <sz val="12"/>
        <rFont val="Calibri"/>
        <family val="2"/>
      </rPr>
      <t>-0401-6</t>
    </r>
    <r>
      <rPr>
        <b/>
        <sz val="12"/>
        <rFont val="Calibri"/>
        <family val="2"/>
      </rPr>
      <t>231</t>
    </r>
  </si>
  <si>
    <r>
      <t>1235-6142-</t>
    </r>
    <r>
      <rPr>
        <b/>
        <sz val="12"/>
        <rFont val="Calibri"/>
        <family val="2"/>
      </rPr>
      <t>40101</t>
    </r>
    <r>
      <rPr>
        <sz val="12"/>
        <rFont val="Calibri"/>
        <family val="2"/>
      </rPr>
      <t>-0401-6</t>
    </r>
    <r>
      <rPr>
        <b/>
        <sz val="12"/>
        <rFont val="Calibri"/>
        <family val="2"/>
      </rPr>
      <t>232</t>
    </r>
  </si>
  <si>
    <t>X-700276.91</t>
  </si>
  <si>
    <t>Y-2283206.53</t>
  </si>
  <si>
    <t>MES DE JUNIO 2026</t>
  </si>
  <si>
    <t>X-701250.83</t>
  </si>
  <si>
    <t>Y-2281526.90</t>
  </si>
  <si>
    <t>X-691000.85</t>
  </si>
  <si>
    <t>Y-2289250.99</t>
  </si>
  <si>
    <t>X-700691.35</t>
  </si>
  <si>
    <t>Y-2275135.80</t>
  </si>
  <si>
    <t>APLICACIÓN DE CARPETA ASFALTICA TIPO SLURRY EN CAMINO A  CUCHILLAS</t>
  </si>
  <si>
    <t>APLICACIÓN DE CARPETA ASFALTICA TIPO SLURRY EN CAMINO A  COLIMILLA</t>
  </si>
  <si>
    <t>MES DE JULIO 2026</t>
  </si>
  <si>
    <r>
      <t>REHABILITACION DE</t>
    </r>
    <r>
      <rPr>
        <b/>
        <sz val="12"/>
        <rFont val="Calibri"/>
        <family val="2"/>
        <scheme val="minor"/>
      </rPr>
      <t xml:space="preserve"> CONCRETO,</t>
    </r>
    <r>
      <rPr>
        <sz val="12"/>
        <rFont val="Calibri"/>
        <family val="2"/>
        <scheme val="minor"/>
      </rPr>
      <t xml:space="preserve"> BANQUETA Y DRENAJE PLUVIAL EN CALLE DONATO LOZA Y SAN JOSE DEL RIO, COL SANTA CECILIAEN LA CAFETERA MUNICIPAL                                $ 938,636.51</t>
    </r>
  </si>
  <si>
    <t>CANAL PLUVIAL</t>
  </si>
  <si>
    <t>FAISMUN</t>
  </si>
  <si>
    <t>1235-6142-50126-0401-6304</t>
  </si>
  <si>
    <r>
      <t xml:space="preserve">CONSTRUCCION DE RED DE CONDUCCION Y DISTRIBUCION DE </t>
    </r>
    <r>
      <rPr>
        <b/>
        <sz val="12"/>
        <color indexed="8"/>
        <rFont val="Calibri"/>
        <family val="2"/>
      </rPr>
      <t>AGUA POTABLE</t>
    </r>
    <r>
      <rPr>
        <sz val="12"/>
        <color theme="1"/>
        <rFont val="Calibri"/>
        <family val="2"/>
        <scheme val="minor"/>
      </rPr>
      <t xml:space="preserve"> EN CALLE CUAUHTEMOC DE CALLE AGRICULTURA A CALLE CEDRO  EN LA CABECERA MUNICIPAL DE ZAPOTLANEJO, JALISCO. $ 5´806,925.74</t>
    </r>
  </si>
  <si>
    <t>X-701792.86</t>
  </si>
  <si>
    <t>Y-228222258.31</t>
  </si>
  <si>
    <t>PAV. ASFALTICO</t>
  </si>
  <si>
    <t>1235-6142-50126-0401-6305</t>
  </si>
  <si>
    <t>CONSTRUCCION DE TANQUE SUPERFICIAL CAP. 400 M3                                                                                                                                                                                                                                                                                              PARA AGUA POTABLE, EN COLONIA DEL BOSQUE,                                                                                                                                                                                                                                                                                                                   EN LA CABECERA MUNICIPAL DE ZAPOTLANEJO, JALISCO</t>
  </si>
  <si>
    <t>X-702917.2157</t>
  </si>
  <si>
    <t>Y-2283247.546</t>
  </si>
  <si>
    <t>MES DE AGOSTO 2026</t>
  </si>
  <si>
    <t>1235-6142-50126-0401-6311</t>
  </si>
  <si>
    <r>
      <t xml:space="preserve">CONSTRUCCION DE </t>
    </r>
    <r>
      <rPr>
        <b/>
        <sz val="12"/>
        <color theme="1"/>
        <rFont val="Calibri"/>
        <family val="2"/>
        <scheme val="minor"/>
      </rPr>
      <t>EMPEDRADO TRADICIONAL,</t>
    </r>
    <r>
      <rPr>
        <sz val="12"/>
        <color theme="1"/>
        <rFont val="Calibri"/>
        <family val="2"/>
        <scheme val="minor"/>
      </rPr>
      <t xml:space="preserve"> CON DENTELLON EN PIEDRA AHOGADA EN CAMINO, Y CONSTRUCCION DE EMPEDRADO ZAMPEADO, BANQUETAS E ILUMINACION EN AREA DE INGRESO A CEMENTERIO  EN LA COMUNIDAD DE COLIMILLA EN LA DELEGACION DE MATATLAN  $ 2´325,595.54</t>
    </r>
  </si>
  <si>
    <t>X-689208.34</t>
  </si>
  <si>
    <t>Y-2290498.24</t>
  </si>
  <si>
    <t>EMPEDRADO ZAMPEADO,</t>
  </si>
  <si>
    <t>1235-6142-50126-0401-6312</t>
  </si>
  <si>
    <r>
      <t xml:space="preserve">CONSTRUCCION DE </t>
    </r>
    <r>
      <rPr>
        <b/>
        <sz val="12"/>
        <color theme="1"/>
        <rFont val="Calibri"/>
        <family val="2"/>
        <scheme val="minor"/>
      </rPr>
      <t>EMPEDRADO TRADICIONAL</t>
    </r>
    <r>
      <rPr>
        <sz val="12"/>
        <color theme="1"/>
        <rFont val="Calibri"/>
        <family val="2"/>
        <scheme val="minor"/>
      </rPr>
      <t>, DRENAJE Y BANQUETA CAMINO AL CERRITO EN COLONIA EL CERRITO, DELEGACION DE MATATLAN. $2´412,535.95</t>
    </r>
  </si>
  <si>
    <t>X-692278</t>
  </si>
  <si>
    <t>Y-2291209</t>
  </si>
  <si>
    <t>1235-6142-50126-0401-6315</t>
  </si>
  <si>
    <t>CONSTRUCCION DE EMPEDRADO TRADICIONAL   CON DENTELLON DE PIEDRA AHOGADA,  CALLE INDEPENDENCIA EN LA MORA,                                                               DELEGACION DE SANTA FE</t>
  </si>
  <si>
    <t>LA MORA</t>
  </si>
  <si>
    <t>1235-6142-50126-0401-6316</t>
  </si>
  <si>
    <r>
      <t xml:space="preserve">CONSTRUCCION DE </t>
    </r>
    <r>
      <rPr>
        <b/>
        <sz val="12"/>
        <color theme="1"/>
        <rFont val="Calibri"/>
        <family val="2"/>
        <scheme val="minor"/>
      </rPr>
      <t>EMPEDRADO TRADICIONAL,</t>
    </r>
    <r>
      <rPr>
        <sz val="12"/>
        <color theme="1"/>
        <rFont val="Calibri"/>
        <family val="2"/>
        <scheme val="minor"/>
      </rPr>
      <t xml:space="preserve"> BANQUETA,  EN LADO SUR Y DENTELLON EN PIEDRA AHOGADA EN LADO NORTE                                                                                                                           EN PRIVADA 5 DE MAYO EN LA COMUNIDAD DE CORRALILLOS                                                                                      DELEGACION SANTA FE,  ZAPOTLANEJO, JALISCO.                                $ 1´806,592.91</t>
    </r>
  </si>
  <si>
    <t>X-705900</t>
  </si>
  <si>
    <t>Y-2273027</t>
  </si>
  <si>
    <t>1235-6142-40101-0401-6238</t>
  </si>
  <si>
    <t>ELECTRIFICACION DE CALLE JUAN PABLO II EN LA LAJA</t>
  </si>
  <si>
    <t>X-697252.10</t>
  </si>
  <si>
    <t>Y-2277313.97</t>
  </si>
  <si>
    <t>1235-6142-40101-0401-6239</t>
  </si>
  <si>
    <t>SUMINISTRO Y REPOSICION DE POSTE DE ALTA TENSION PARA EL POZO DE LA LENTEJA, MATATLAN.</t>
  </si>
  <si>
    <t>LA LENTEJA</t>
  </si>
  <si>
    <t>X-689734.84</t>
  </si>
  <si>
    <t>Y-2286695.87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</si>
</sst>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dd/mm/yy;@"/>
    <numFmt numFmtId="165" formatCode="[$$-80A]#,##0.00"/>
  </numFmts>
  <fonts count="42" x14ac:knownFonts="1">
    <font>
      <sz val="11"/>
      <color theme="1"/>
      <name val="Calibri"/>
      <family val="2"/>
      <scheme val="minor"/>
    </font>
    <font>
      <sz val="12"/>
      <name val="Calibri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rgb="FFBC363C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8"/>
      <color theme="1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 tint="0.34998626667073579"/>
      <name val="Arial"/>
      <family val="2"/>
    </font>
    <font>
      <b/>
      <sz val="14"/>
      <color theme="9" tint="-0.249977111117893"/>
      <name val="Arial"/>
      <family val="2"/>
    </font>
    <font>
      <sz val="8"/>
      <name val="Calibri"/>
      <family val="2"/>
      <scheme val="minor"/>
    </font>
    <font>
      <b/>
      <sz val="12"/>
      <name val="Calibri"/>
      <family val="2"/>
    </font>
    <font>
      <sz val="12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Arial"/>
      <family val="2"/>
    </font>
    <font>
      <sz val="14"/>
      <color indexed="8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4"/>
      <color theme="1"/>
      <name val="Arial"/>
      <family val="2"/>
    </font>
    <font>
      <sz val="14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name val="Arial"/>
      <family val="2"/>
    </font>
    <font>
      <sz val="16"/>
      <color theme="1"/>
      <name val="Arial"/>
      <family val="2"/>
    </font>
    <font>
      <sz val="12"/>
      <color indexed="8"/>
      <name val="Arial"/>
      <family val="2"/>
    </font>
    <font>
      <b/>
      <sz val="22"/>
      <color theme="9" tint="-0.249977111117893"/>
      <name val="Arial"/>
      <family val="2"/>
    </font>
    <font>
      <sz val="20"/>
      <name val="Calibri"/>
      <family val="2"/>
      <scheme val="minor"/>
    </font>
    <font>
      <sz val="18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name val="Calibri"/>
      <family val="2"/>
      <scheme val="minor"/>
    </font>
    <font>
      <b/>
      <sz val="26"/>
      <color theme="9" tint="-0.249977111117893"/>
      <name val="Arial"/>
      <family val="2"/>
    </font>
    <font>
      <b/>
      <sz val="18"/>
      <name val="Calibri"/>
      <family val="2"/>
      <scheme val="minor"/>
    </font>
    <font>
      <b/>
      <sz val="12"/>
      <color indexed="8"/>
      <name val="Calibri"/>
      <family val="2"/>
    </font>
    <font>
      <b/>
      <sz val="14"/>
      <color theme="1"/>
      <name val="Arial"/>
      <family val="2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0C0C0"/>
        <bgColor indexed="64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theme="0" tint="-4.9989318521683403E-2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03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0" fillId="0" borderId="0" xfId="0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43" fontId="2" fillId="0" borderId="2" xfId="1" applyFont="1" applyFill="1" applyBorder="1" applyAlignment="1">
      <alignment vertical="center"/>
    </xf>
    <xf numFmtId="0" fontId="0" fillId="0" borderId="1" xfId="0" applyBorder="1" applyProtection="1"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0" fillId="0" borderId="4" xfId="0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4" fontId="0" fillId="0" borderId="1" xfId="0" applyNumberFormat="1" applyBorder="1" applyAlignment="1" applyProtection="1">
      <alignment horizontal="center" vertical="center"/>
      <protection locked="0"/>
    </xf>
    <xf numFmtId="4" fontId="8" fillId="0" borderId="1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left" vertical="center" wrapText="1"/>
    </xf>
    <xf numFmtId="0" fontId="19" fillId="0" borderId="5" xfId="0" applyFont="1" applyBorder="1" applyProtection="1">
      <protection locked="0"/>
    </xf>
    <xf numFmtId="0" fontId="19" fillId="0" borderId="6" xfId="0" applyFont="1" applyBorder="1" applyProtection="1">
      <protection locked="0"/>
    </xf>
    <xf numFmtId="0" fontId="19" fillId="0" borderId="7" xfId="0" applyFont="1" applyBorder="1" applyProtection="1">
      <protection locked="0"/>
    </xf>
    <xf numFmtId="0" fontId="19" fillId="0" borderId="8" xfId="0" applyFont="1" applyBorder="1" applyProtection="1"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164" fontId="2" fillId="0" borderId="2" xfId="2" applyNumberFormat="1" applyFont="1" applyFill="1" applyBorder="1" applyAlignment="1" applyProtection="1">
      <alignment horizontal="center" vertical="center" wrapText="1"/>
      <protection locked="0"/>
    </xf>
    <xf numFmtId="9" fontId="2" fillId="0" borderId="2" xfId="1" applyNumberFormat="1" applyFont="1" applyFill="1" applyBorder="1" applyAlignment="1" applyProtection="1">
      <alignment horizontal="center" vertical="center"/>
      <protection locked="0"/>
    </xf>
    <xf numFmtId="44" fontId="20" fillId="0" borderId="2" xfId="2" applyFont="1" applyFill="1" applyBorder="1" applyAlignment="1">
      <alignment horizontal="center" vertical="center"/>
    </xf>
    <xf numFmtId="44" fontId="9" fillId="0" borderId="2" xfId="2" applyFont="1" applyFill="1" applyBorder="1" applyAlignment="1" applyProtection="1">
      <alignment horizontal="center" vertical="center" wrapText="1"/>
      <protection locked="0"/>
    </xf>
    <xf numFmtId="44" fontId="2" fillId="0" borderId="2" xfId="2" applyFont="1" applyFill="1" applyBorder="1" applyAlignment="1" applyProtection="1">
      <alignment horizontal="center" vertical="center" wrapText="1"/>
      <protection locked="0"/>
    </xf>
    <xf numFmtId="165" fontId="2" fillId="0" borderId="2" xfId="0" applyNumberFormat="1" applyFont="1" applyBorder="1" applyAlignment="1">
      <alignment horizontal="center" vertical="center"/>
    </xf>
    <xf numFmtId="0" fontId="21" fillId="0" borderId="0" xfId="0" applyFont="1" applyProtection="1">
      <protection locked="0"/>
    </xf>
    <xf numFmtId="44" fontId="2" fillId="0" borderId="2" xfId="2" applyFont="1" applyFill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horizontal="right" vertical="center"/>
      <protection locked="0"/>
    </xf>
    <xf numFmtId="44" fontId="20" fillId="0" borderId="2" xfId="2" applyFon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16" fillId="2" borderId="2" xfId="0" applyFont="1" applyFill="1" applyBorder="1"/>
    <xf numFmtId="0" fontId="16" fillId="0" borderId="2" xfId="0" applyFont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0" fillId="2" borderId="2" xfId="0" applyFont="1" applyFill="1" applyBorder="1" applyAlignment="1">
      <alignment horizontal="right" vertical="center"/>
    </xf>
    <xf numFmtId="0" fontId="16" fillId="0" borderId="2" xfId="0" applyFont="1" applyBorder="1"/>
    <xf numFmtId="0" fontId="4" fillId="3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44" fontId="10" fillId="0" borderId="2" xfId="2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textRotation="90" wrapText="1"/>
    </xf>
    <xf numFmtId="164" fontId="9" fillId="0" borderId="2" xfId="2" applyNumberFormat="1" applyFont="1" applyFill="1" applyBorder="1" applyAlignment="1">
      <alignment vertical="center"/>
    </xf>
    <xf numFmtId="164" fontId="9" fillId="0" borderId="2" xfId="2" applyNumberFormat="1" applyFont="1" applyFill="1" applyBorder="1" applyAlignment="1">
      <alignment horizontal="center" vertical="center"/>
    </xf>
    <xf numFmtId="43" fontId="10" fillId="0" borderId="2" xfId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44" fontId="24" fillId="0" borderId="2" xfId="2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64" fontId="2" fillId="0" borderId="2" xfId="2" applyNumberFormat="1" applyFont="1" applyFill="1" applyBorder="1" applyAlignment="1">
      <alignment vertical="center"/>
    </xf>
    <xf numFmtId="164" fontId="9" fillId="0" borderId="11" xfId="2" applyNumberFormat="1" applyFont="1" applyFill="1" applyBorder="1" applyAlignment="1">
      <alignment vertical="center"/>
    </xf>
    <xf numFmtId="44" fontId="24" fillId="0" borderId="11" xfId="2" applyFont="1" applyFill="1" applyBorder="1" applyAlignment="1">
      <alignment horizontal="right" vertical="center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44" fontId="10" fillId="0" borderId="14" xfId="2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/>
    </xf>
    <xf numFmtId="0" fontId="2" fillId="0" borderId="14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>
      <alignment horizontal="center" vertical="center" textRotation="90" wrapText="1"/>
    </xf>
    <xf numFmtId="164" fontId="2" fillId="0" borderId="14" xfId="2" applyNumberFormat="1" applyFont="1" applyFill="1" applyBorder="1" applyAlignment="1" applyProtection="1">
      <alignment horizontal="center" vertical="center" wrapText="1"/>
      <protection locked="0"/>
    </xf>
    <xf numFmtId="44" fontId="20" fillId="0" borderId="14" xfId="2" applyFont="1" applyFill="1" applyBorder="1" applyAlignment="1">
      <alignment vertical="center"/>
    </xf>
    <xf numFmtId="164" fontId="9" fillId="0" borderId="14" xfId="2" applyNumberFormat="1" applyFont="1" applyFill="1" applyBorder="1" applyAlignment="1">
      <alignment vertical="center"/>
    </xf>
    <xf numFmtId="164" fontId="9" fillId="0" borderId="14" xfId="2" applyNumberFormat="1" applyFont="1" applyFill="1" applyBorder="1" applyAlignment="1">
      <alignment horizontal="center" vertical="center"/>
    </xf>
    <xf numFmtId="44" fontId="2" fillId="0" borderId="14" xfId="2" applyFont="1" applyFill="1" applyBorder="1" applyAlignment="1" applyProtection="1">
      <alignment horizontal="center" vertical="center" wrapText="1"/>
      <protection locked="0"/>
    </xf>
    <xf numFmtId="165" fontId="2" fillId="0" borderId="14" xfId="0" applyNumberFormat="1" applyFont="1" applyBorder="1" applyAlignment="1">
      <alignment horizontal="center" vertical="center"/>
    </xf>
    <xf numFmtId="43" fontId="10" fillId="0" borderId="14" xfId="1" applyFont="1" applyFill="1" applyBorder="1" applyAlignment="1">
      <alignment horizontal="center" vertical="center" wrapText="1"/>
    </xf>
    <xf numFmtId="9" fontId="2" fillId="0" borderId="14" xfId="1" applyNumberFormat="1" applyFont="1" applyFill="1" applyBorder="1" applyAlignment="1" applyProtection="1">
      <alignment horizontal="center" vertical="center"/>
      <protection locked="0"/>
    </xf>
    <xf numFmtId="44" fontId="20" fillId="0" borderId="14" xfId="2" applyFont="1" applyFill="1" applyBorder="1" applyAlignment="1">
      <alignment horizontal="center" vertical="center"/>
    </xf>
    <xf numFmtId="44" fontId="9" fillId="0" borderId="14" xfId="2" applyFont="1" applyFill="1" applyBorder="1" applyAlignment="1" applyProtection="1">
      <alignment horizontal="center" vertical="center" wrapText="1"/>
      <protection locked="0"/>
    </xf>
    <xf numFmtId="44" fontId="9" fillId="0" borderId="15" xfId="2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44" fontId="9" fillId="0" borderId="17" xfId="2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14" fillId="0" borderId="19" xfId="0" applyFont="1" applyBorder="1" applyAlignment="1">
      <alignment horizontal="left" vertical="center" wrapText="1"/>
    </xf>
    <xf numFmtId="44" fontId="2" fillId="0" borderId="19" xfId="2" applyFont="1" applyFill="1" applyBorder="1" applyAlignment="1" applyProtection="1">
      <alignment vertical="center" wrapText="1"/>
      <protection locked="0"/>
    </xf>
    <xf numFmtId="165" fontId="2" fillId="0" borderId="19" xfId="0" applyNumberFormat="1" applyFont="1" applyBorder="1" applyAlignment="1">
      <alignment horizontal="center" vertical="center"/>
    </xf>
    <xf numFmtId="43" fontId="2" fillId="0" borderId="19" xfId="1" applyFont="1" applyFill="1" applyBorder="1" applyAlignment="1">
      <alignment vertical="center"/>
    </xf>
    <xf numFmtId="0" fontId="23" fillId="0" borderId="2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/>
    </xf>
    <xf numFmtId="0" fontId="21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43" fontId="10" fillId="0" borderId="19" xfId="1" applyFont="1" applyFill="1" applyBorder="1" applyAlignment="1">
      <alignment horizontal="center" vertical="center" wrapText="1"/>
    </xf>
    <xf numFmtId="0" fontId="27" fillId="0" borderId="0" xfId="0" applyFont="1" applyProtection="1">
      <protection locked="0"/>
    </xf>
    <xf numFmtId="164" fontId="9" fillId="2" borderId="2" xfId="2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textRotation="90" wrapText="1"/>
    </xf>
    <xf numFmtId="44" fontId="2" fillId="2" borderId="2" xfId="2" applyFont="1" applyFill="1" applyBorder="1" applyAlignment="1" applyProtection="1">
      <alignment horizontal="center" vertical="center" wrapText="1"/>
      <protection locked="0"/>
    </xf>
    <xf numFmtId="165" fontId="2" fillId="2" borderId="2" xfId="0" applyNumberFormat="1" applyFont="1" applyFill="1" applyBorder="1" applyAlignment="1">
      <alignment horizontal="center" vertical="center"/>
    </xf>
    <xf numFmtId="43" fontId="10" fillId="2" borderId="2" xfId="1" applyFont="1" applyFill="1" applyBorder="1" applyAlignment="1">
      <alignment horizontal="center" vertical="center" wrapText="1"/>
    </xf>
    <xf numFmtId="164" fontId="2" fillId="2" borderId="2" xfId="2" applyNumberFormat="1" applyFont="1" applyFill="1" applyBorder="1" applyAlignment="1" applyProtection="1">
      <alignment horizontal="center" vertical="center" wrapText="1"/>
      <protection locked="0"/>
    </xf>
    <xf numFmtId="44" fontId="9" fillId="2" borderId="2" xfId="2" applyFont="1" applyFill="1" applyBorder="1" applyAlignment="1" applyProtection="1">
      <alignment horizontal="center" vertical="center" wrapText="1"/>
      <protection locked="0"/>
    </xf>
    <xf numFmtId="44" fontId="9" fillId="2" borderId="17" xfId="2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19" fillId="2" borderId="2" xfId="0" applyFont="1" applyFill="1" applyBorder="1" applyAlignment="1" applyProtection="1">
      <alignment horizontal="center" vertical="center" wrapText="1"/>
      <protection locked="0"/>
    </xf>
    <xf numFmtId="164" fontId="9" fillId="2" borderId="2" xfId="2" applyNumberFormat="1" applyFont="1" applyFill="1" applyBorder="1" applyAlignment="1">
      <alignment vertical="center"/>
    </xf>
    <xf numFmtId="9" fontId="2" fillId="2" borderId="2" xfId="1" applyNumberFormat="1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19" fillId="2" borderId="14" xfId="0" applyFont="1" applyFill="1" applyBorder="1" applyAlignment="1" applyProtection="1">
      <alignment horizontal="center" vertical="center" wrapText="1"/>
      <protection locked="0"/>
    </xf>
    <xf numFmtId="0" fontId="9" fillId="2" borderId="14" xfId="0" applyFont="1" applyFill="1" applyBorder="1" applyAlignment="1">
      <alignment horizontal="center" vertical="center" textRotation="90" wrapText="1"/>
    </xf>
    <xf numFmtId="164" fontId="2" fillId="2" borderId="14" xfId="2" applyNumberFormat="1" applyFont="1" applyFill="1" applyBorder="1" applyAlignment="1" applyProtection="1">
      <alignment horizontal="center" vertical="center" wrapText="1"/>
      <protection locked="0"/>
    </xf>
    <xf numFmtId="164" fontId="9" fillId="2" borderId="14" xfId="2" applyNumberFormat="1" applyFont="1" applyFill="1" applyBorder="1" applyAlignment="1">
      <alignment vertical="center"/>
    </xf>
    <xf numFmtId="164" fontId="9" fillId="2" borderId="14" xfId="2" applyNumberFormat="1" applyFont="1" applyFill="1" applyBorder="1" applyAlignment="1">
      <alignment horizontal="center" vertical="center"/>
    </xf>
    <xf numFmtId="44" fontId="2" fillId="2" borderId="14" xfId="2" applyFont="1" applyFill="1" applyBorder="1" applyAlignment="1" applyProtection="1">
      <alignment horizontal="center" vertical="center" wrapText="1"/>
      <protection locked="0"/>
    </xf>
    <xf numFmtId="165" fontId="2" fillId="2" borderId="14" xfId="0" applyNumberFormat="1" applyFont="1" applyFill="1" applyBorder="1" applyAlignment="1">
      <alignment horizontal="center" vertical="center"/>
    </xf>
    <xf numFmtId="43" fontId="10" fillId="2" borderId="14" xfId="1" applyFont="1" applyFill="1" applyBorder="1" applyAlignment="1">
      <alignment horizontal="center" vertical="center" wrapText="1"/>
    </xf>
    <xf numFmtId="9" fontId="2" fillId="2" borderId="14" xfId="1" applyNumberFormat="1" applyFont="1" applyFill="1" applyBorder="1" applyAlignment="1" applyProtection="1">
      <alignment horizontal="center" vertical="center"/>
      <protection locked="0"/>
    </xf>
    <xf numFmtId="44" fontId="9" fillId="2" borderId="14" xfId="2" applyFont="1" applyFill="1" applyBorder="1" applyAlignment="1" applyProtection="1">
      <alignment horizontal="center" vertical="center" wrapText="1"/>
      <protection locked="0"/>
    </xf>
    <xf numFmtId="44" fontId="9" fillId="2" borderId="15" xfId="2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 applyProtection="1">
      <alignment horizontal="center" vertical="center" wrapText="1"/>
      <protection locked="0"/>
    </xf>
    <xf numFmtId="0" fontId="9" fillId="2" borderId="19" xfId="0" applyFont="1" applyFill="1" applyBorder="1" applyAlignment="1">
      <alignment horizontal="center" vertical="center" textRotation="90" wrapText="1"/>
    </xf>
    <xf numFmtId="164" fontId="2" fillId="2" borderId="19" xfId="2" applyNumberFormat="1" applyFont="1" applyFill="1" applyBorder="1" applyAlignment="1" applyProtection="1">
      <alignment horizontal="center" vertical="center" wrapText="1"/>
      <protection locked="0"/>
    </xf>
    <xf numFmtId="164" fontId="9" fillId="2" borderId="19" xfId="2" applyNumberFormat="1" applyFont="1" applyFill="1" applyBorder="1" applyAlignment="1">
      <alignment vertical="center"/>
    </xf>
    <xf numFmtId="164" fontId="9" fillId="2" borderId="19" xfId="2" applyNumberFormat="1" applyFont="1" applyFill="1" applyBorder="1" applyAlignment="1">
      <alignment horizontal="center" vertical="center"/>
    </xf>
    <xf numFmtId="44" fontId="2" fillId="2" borderId="19" xfId="2" applyFont="1" applyFill="1" applyBorder="1" applyAlignment="1" applyProtection="1">
      <alignment horizontal="center" vertical="center" wrapText="1"/>
      <protection locked="0"/>
    </xf>
    <xf numFmtId="165" fontId="2" fillId="2" borderId="19" xfId="0" applyNumberFormat="1" applyFont="1" applyFill="1" applyBorder="1" applyAlignment="1">
      <alignment horizontal="center" vertical="center"/>
    </xf>
    <xf numFmtId="43" fontId="10" fillId="2" borderId="19" xfId="1" applyFont="1" applyFill="1" applyBorder="1" applyAlignment="1">
      <alignment horizontal="center" vertical="center" wrapText="1"/>
    </xf>
    <xf numFmtId="9" fontId="2" fillId="2" borderId="19" xfId="1" applyNumberFormat="1" applyFont="1" applyFill="1" applyBorder="1" applyAlignment="1" applyProtection="1">
      <alignment horizontal="center" vertical="center"/>
      <protection locked="0"/>
    </xf>
    <xf numFmtId="44" fontId="9" fillId="2" borderId="19" xfId="2" applyFont="1" applyFill="1" applyBorder="1" applyAlignment="1" applyProtection="1">
      <alignment horizontal="center" vertical="center" wrapText="1"/>
      <protection locked="0"/>
    </xf>
    <xf numFmtId="44" fontId="9" fillId="2" borderId="20" xfId="2" applyFont="1" applyFill="1" applyBorder="1" applyAlignment="1" applyProtection="1">
      <alignment horizontal="center" vertical="center" wrapText="1"/>
      <protection locked="0"/>
    </xf>
    <xf numFmtId="0" fontId="19" fillId="2" borderId="13" xfId="0" applyFont="1" applyFill="1" applyBorder="1" applyAlignment="1" applyProtection="1">
      <alignment horizontal="center" vertical="center"/>
      <protection locked="0"/>
    </xf>
    <xf numFmtId="0" fontId="19" fillId="2" borderId="14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>
      <alignment horizontal="left" vertical="center" wrapText="1"/>
    </xf>
    <xf numFmtId="44" fontId="9" fillId="2" borderId="14" xfId="2" applyFont="1" applyFill="1" applyBorder="1" applyAlignment="1">
      <alignment horizontal="right" vertical="center"/>
    </xf>
    <xf numFmtId="44" fontId="28" fillId="2" borderId="14" xfId="2" applyFont="1" applyFill="1" applyBorder="1" applyAlignment="1">
      <alignment horizontal="center" vertical="center"/>
    </xf>
    <xf numFmtId="0" fontId="19" fillId="2" borderId="16" xfId="0" applyFont="1" applyFill="1" applyBorder="1" applyAlignment="1" applyProtection="1">
      <alignment horizontal="center" vertical="center"/>
      <protection locked="0"/>
    </xf>
    <xf numFmtId="0" fontId="19" fillId="2" borderId="2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>
      <alignment horizontal="left" vertical="center" wrapText="1"/>
    </xf>
    <xf numFmtId="44" fontId="9" fillId="2" borderId="2" xfId="2" applyFont="1" applyFill="1" applyBorder="1" applyAlignment="1">
      <alignment horizontal="right" vertical="center"/>
    </xf>
    <xf numFmtId="44" fontId="28" fillId="2" borderId="2" xfId="2" applyFont="1" applyFill="1" applyBorder="1" applyAlignment="1">
      <alignment horizontal="center" vertical="center"/>
    </xf>
    <xf numFmtId="0" fontId="19" fillId="2" borderId="18" xfId="0" applyFont="1" applyFill="1" applyBorder="1" applyAlignment="1" applyProtection="1">
      <alignment horizontal="center" vertical="center"/>
      <protection locked="0"/>
    </xf>
    <xf numFmtId="0" fontId="19" fillId="2" borderId="19" xfId="0" applyFont="1" applyFill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>
      <alignment horizontal="left" vertical="center" wrapText="1"/>
    </xf>
    <xf numFmtId="44" fontId="9" fillId="2" borderId="19" xfId="2" applyFont="1" applyFill="1" applyBorder="1" applyAlignment="1">
      <alignment horizontal="right" vertical="center"/>
    </xf>
    <xf numFmtId="44" fontId="28" fillId="2" borderId="19" xfId="2" applyFont="1" applyFill="1" applyBorder="1" applyAlignment="1">
      <alignment horizontal="center" vertical="center"/>
    </xf>
    <xf numFmtId="0" fontId="19" fillId="0" borderId="13" xfId="0" applyFont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horizontal="center" vertical="center"/>
      <protection locked="0"/>
    </xf>
    <xf numFmtId="44" fontId="9" fillId="0" borderId="2" xfId="2" applyFont="1" applyFill="1" applyBorder="1" applyAlignment="1">
      <alignment horizontal="right" vertical="center"/>
    </xf>
    <xf numFmtId="0" fontId="10" fillId="0" borderId="16" xfId="0" applyFont="1" applyBorder="1" applyAlignment="1" applyProtection="1">
      <alignment horizontal="center" vertical="center"/>
      <protection locked="0"/>
    </xf>
    <xf numFmtId="44" fontId="28" fillId="0" borderId="2" xfId="2" applyFont="1" applyFill="1" applyBorder="1" applyAlignment="1">
      <alignment vertical="center"/>
    </xf>
    <xf numFmtId="44" fontId="19" fillId="0" borderId="2" xfId="2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 wrapText="1"/>
    </xf>
    <xf numFmtId="164" fontId="2" fillId="0" borderId="2" xfId="2" applyNumberFormat="1" applyFont="1" applyFill="1" applyBorder="1" applyAlignment="1">
      <alignment horizontal="center" vertical="center"/>
    </xf>
    <xf numFmtId="43" fontId="19" fillId="0" borderId="2" xfId="1" applyFont="1" applyFill="1" applyBorder="1" applyAlignment="1">
      <alignment horizontal="center" vertical="center" wrapText="1"/>
    </xf>
    <xf numFmtId="0" fontId="16" fillId="0" borderId="0" xfId="0" applyFont="1" applyAlignment="1" applyProtection="1">
      <alignment horizontal="center"/>
      <protection locked="0"/>
    </xf>
    <xf numFmtId="0" fontId="0" fillId="2" borderId="24" xfId="0" applyFill="1" applyBorder="1" applyAlignment="1">
      <alignment horizontal="center" vertical="center"/>
    </xf>
    <xf numFmtId="0" fontId="0" fillId="2" borderId="24" xfId="0" applyFill="1" applyBorder="1"/>
    <xf numFmtId="0" fontId="0" fillId="2" borderId="24" xfId="0" applyFill="1" applyBorder="1" applyAlignment="1">
      <alignment horizontal="center"/>
    </xf>
    <xf numFmtId="0" fontId="16" fillId="2" borderId="24" xfId="0" applyFont="1" applyFill="1" applyBorder="1" applyAlignment="1">
      <alignment horizontal="center"/>
    </xf>
    <xf numFmtId="0" fontId="16" fillId="2" borderId="24" xfId="0" applyFont="1" applyFill="1" applyBorder="1"/>
    <xf numFmtId="0" fontId="16" fillId="0" borderId="24" xfId="0" applyFont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10" fillId="2" borderId="24" xfId="0" applyFont="1" applyFill="1" applyBorder="1" applyAlignment="1">
      <alignment horizontal="right" vertical="center"/>
    </xf>
    <xf numFmtId="0" fontId="16" fillId="0" borderId="24" xfId="0" applyFont="1" applyBorder="1"/>
    <xf numFmtId="0" fontId="4" fillId="5" borderId="24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 wrapText="1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 wrapText="1"/>
      <protection locked="0"/>
    </xf>
    <xf numFmtId="44" fontId="19" fillId="0" borderId="24" xfId="2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 wrapText="1"/>
    </xf>
    <xf numFmtId="0" fontId="19" fillId="0" borderId="24" xfId="0" applyFont="1" applyBorder="1" applyAlignment="1">
      <alignment horizontal="center" vertical="center"/>
    </xf>
    <xf numFmtId="0" fontId="2" fillId="0" borderId="24" xfId="0" applyFont="1" applyBorder="1" applyAlignment="1" applyProtection="1">
      <alignment vertical="center"/>
      <protection locked="0"/>
    </xf>
    <xf numFmtId="0" fontId="2" fillId="0" borderId="24" xfId="0" applyFont="1" applyBorder="1" applyAlignment="1">
      <alignment horizontal="center" vertical="center" textRotation="90" wrapText="1"/>
    </xf>
    <xf numFmtId="164" fontId="2" fillId="0" borderId="24" xfId="2" applyNumberFormat="1" applyFont="1" applyFill="1" applyBorder="1" applyAlignment="1" applyProtection="1">
      <alignment horizontal="center" vertical="center" wrapText="1"/>
      <protection locked="0"/>
    </xf>
    <xf numFmtId="44" fontId="28" fillId="0" borderId="24" xfId="2" applyFont="1" applyFill="1" applyBorder="1" applyAlignment="1">
      <alignment vertical="center"/>
    </xf>
    <xf numFmtId="164" fontId="2" fillId="0" borderId="24" xfId="2" applyNumberFormat="1" applyFont="1" applyFill="1" applyBorder="1" applyAlignment="1">
      <alignment vertical="center"/>
    </xf>
    <xf numFmtId="164" fontId="2" fillId="0" borderId="24" xfId="2" applyNumberFormat="1" applyFont="1" applyFill="1" applyBorder="1" applyAlignment="1">
      <alignment horizontal="center" vertical="center"/>
    </xf>
    <xf numFmtId="44" fontId="2" fillId="0" borderId="24" xfId="2" applyFont="1" applyFill="1" applyBorder="1" applyAlignment="1" applyProtection="1">
      <alignment horizontal="center" vertical="center" wrapText="1"/>
      <protection locked="0"/>
    </xf>
    <xf numFmtId="165" fontId="2" fillId="0" borderId="24" xfId="0" applyNumberFormat="1" applyFont="1" applyBorder="1" applyAlignment="1">
      <alignment horizontal="center" vertical="center"/>
    </xf>
    <xf numFmtId="43" fontId="19" fillId="0" borderId="24" xfId="1" applyFont="1" applyFill="1" applyBorder="1" applyAlignment="1">
      <alignment horizontal="center" vertical="center" wrapText="1"/>
    </xf>
    <xf numFmtId="9" fontId="2" fillId="0" borderId="24" xfId="1" applyNumberFormat="1" applyFont="1" applyFill="1" applyBorder="1" applyAlignment="1" applyProtection="1">
      <alignment horizontal="center" vertical="center"/>
      <protection locked="0"/>
    </xf>
    <xf numFmtId="44" fontId="28" fillId="0" borderId="24" xfId="2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44" fontId="2" fillId="0" borderId="24" xfId="2" applyFont="1" applyFill="1" applyBorder="1" applyAlignment="1" applyProtection="1">
      <alignment vertical="center" wrapText="1"/>
      <protection locked="0"/>
    </xf>
    <xf numFmtId="43" fontId="2" fillId="0" borderId="24" xfId="1" applyFont="1" applyFill="1" applyBorder="1" applyAlignment="1">
      <alignment vertical="center"/>
    </xf>
    <xf numFmtId="0" fontId="22" fillId="0" borderId="24" xfId="0" applyFont="1" applyBorder="1" applyAlignment="1">
      <alignment horizontal="left" vertical="center" wrapText="1"/>
    </xf>
    <xf numFmtId="0" fontId="19" fillId="0" borderId="24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>
      <alignment horizontal="center" vertical="center" textRotation="90" wrapText="1"/>
    </xf>
    <xf numFmtId="164" fontId="9" fillId="0" borderId="24" xfId="2" applyNumberFormat="1" applyFont="1" applyFill="1" applyBorder="1" applyAlignment="1">
      <alignment horizontal="center" vertical="center"/>
    </xf>
    <xf numFmtId="43" fontId="10" fillId="0" borderId="24" xfId="1" applyFont="1" applyFill="1" applyBorder="1" applyAlignment="1">
      <alignment horizontal="center" vertical="center" wrapText="1"/>
    </xf>
    <xf numFmtId="44" fontId="9" fillId="0" borderId="24" xfId="2" applyFont="1" applyFill="1" applyBorder="1" applyAlignment="1" applyProtection="1">
      <alignment horizontal="center" vertical="center" wrapText="1"/>
      <protection locked="0"/>
    </xf>
    <xf numFmtId="44" fontId="9" fillId="0" borderId="24" xfId="2" applyFont="1" applyFill="1" applyBorder="1" applyAlignment="1">
      <alignment horizontal="right" vertical="center"/>
    </xf>
    <xf numFmtId="164" fontId="9" fillId="0" borderId="24" xfId="2" applyNumberFormat="1" applyFont="1" applyFill="1" applyBorder="1" applyAlignment="1">
      <alignment vertical="center"/>
    </xf>
    <xf numFmtId="0" fontId="10" fillId="0" borderId="24" xfId="0" applyFont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left" vertical="center" wrapText="1"/>
    </xf>
    <xf numFmtId="0" fontId="19" fillId="0" borderId="24" xfId="0" applyFont="1" applyBorder="1" applyAlignment="1" applyProtection="1">
      <alignment horizontal="center" vertical="center" wrapText="1"/>
      <protection locked="0"/>
    </xf>
    <xf numFmtId="0" fontId="30" fillId="0" borderId="24" xfId="0" applyFont="1" applyBorder="1" applyAlignment="1">
      <alignment horizontal="center" vertical="center" wrapText="1"/>
    </xf>
    <xf numFmtId="44" fontId="2" fillId="0" borderId="24" xfId="2" applyFont="1" applyFill="1" applyBorder="1" applyAlignment="1">
      <alignment horizontal="right" vertical="center"/>
    </xf>
    <xf numFmtId="0" fontId="32" fillId="0" borderId="24" xfId="0" applyFont="1" applyBorder="1" applyAlignment="1">
      <alignment vertical="center" wrapText="1"/>
    </xf>
    <xf numFmtId="0" fontId="19" fillId="0" borderId="24" xfId="0" applyFont="1" applyBorder="1" applyAlignment="1" applyProtection="1">
      <alignment vertical="center" wrapText="1"/>
      <protection locked="0"/>
    </xf>
    <xf numFmtId="0" fontId="31" fillId="0" borderId="24" xfId="0" applyFont="1" applyBorder="1" applyAlignment="1">
      <alignment horizontal="center" vertical="center" wrapText="1"/>
    </xf>
    <xf numFmtId="164" fontId="2" fillId="0" borderId="24" xfId="2" applyNumberFormat="1" applyFont="1" applyFill="1" applyBorder="1" applyAlignment="1" applyProtection="1">
      <alignment vertical="center" wrapText="1"/>
      <protection locked="0"/>
    </xf>
    <xf numFmtId="9" fontId="2" fillId="0" borderId="24" xfId="1" applyNumberFormat="1" applyFont="1" applyFill="1" applyBorder="1" applyAlignment="1" applyProtection="1">
      <alignment vertical="center"/>
      <protection locked="0"/>
    </xf>
    <xf numFmtId="44" fontId="32" fillId="0" borderId="24" xfId="2" applyFont="1" applyFill="1" applyBorder="1" applyAlignment="1">
      <alignment vertical="center"/>
    </xf>
    <xf numFmtId="44" fontId="9" fillId="0" borderId="24" xfId="2" applyFont="1" applyFill="1" applyBorder="1" applyAlignment="1" applyProtection="1">
      <alignment vertical="center" wrapText="1"/>
      <protection locked="0"/>
    </xf>
    <xf numFmtId="44" fontId="2" fillId="0" borderId="24" xfId="2" applyFont="1" applyFill="1" applyBorder="1" applyAlignment="1">
      <alignment horizontal="center" vertical="center" wrapText="1"/>
    </xf>
    <xf numFmtId="0" fontId="36" fillId="0" borderId="25" xfId="0" applyFont="1" applyBorder="1" applyAlignment="1">
      <alignment vertical="center" textRotation="255"/>
    </xf>
    <xf numFmtId="0" fontId="9" fillId="0" borderId="2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center" vertical="center" wrapText="1"/>
    </xf>
    <xf numFmtId="0" fontId="36" fillId="0" borderId="24" xfId="0" applyFont="1" applyBorder="1" applyAlignment="1">
      <alignment vertical="center" textRotation="255"/>
    </xf>
    <xf numFmtId="0" fontId="9" fillId="0" borderId="24" xfId="0" applyFont="1" applyBorder="1" applyAlignment="1">
      <alignment horizontal="left" vertical="center" wrapText="1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38" fillId="0" borderId="25" xfId="0" applyFont="1" applyBorder="1" applyAlignment="1">
      <alignment vertical="center" textRotation="255"/>
    </xf>
    <xf numFmtId="0" fontId="31" fillId="0" borderId="10" xfId="0" applyFont="1" applyBorder="1" applyAlignment="1">
      <alignment horizontal="left" vertical="center" wrapText="1"/>
    </xf>
    <xf numFmtId="0" fontId="38" fillId="0" borderId="24" xfId="0" applyFont="1" applyBorder="1" applyAlignment="1">
      <alignment vertical="center" textRotation="255"/>
    </xf>
    <xf numFmtId="0" fontId="31" fillId="0" borderId="24" xfId="0" applyFont="1" applyBorder="1" applyAlignment="1">
      <alignment horizontal="left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2" fillId="0" borderId="31" xfId="0" applyFont="1" applyBorder="1" applyAlignment="1" applyProtection="1">
      <alignment horizontal="center" vertical="center"/>
      <protection locked="0"/>
    </xf>
    <xf numFmtId="44" fontId="2" fillId="0" borderId="32" xfId="2" applyFont="1" applyFill="1" applyBorder="1" applyAlignment="1" applyProtection="1">
      <alignment horizontal="center" vertical="center" wrapText="1"/>
      <protection locked="0"/>
    </xf>
    <xf numFmtId="0" fontId="19" fillId="0" borderId="31" xfId="0" applyFont="1" applyBorder="1" applyAlignment="1" applyProtection="1">
      <alignment horizontal="center" vertical="center"/>
      <protection locked="0"/>
    </xf>
    <xf numFmtId="44" fontId="9" fillId="0" borderId="32" xfId="2" applyFont="1" applyFill="1" applyBorder="1" applyAlignment="1" applyProtection="1">
      <alignment horizontal="center" vertical="center" wrapText="1"/>
      <protection locked="0"/>
    </xf>
    <xf numFmtId="0" fontId="10" fillId="0" borderId="31" xfId="0" applyFont="1" applyBorder="1" applyAlignment="1" applyProtection="1">
      <alignment horizontal="center" vertical="center"/>
      <protection locked="0"/>
    </xf>
    <xf numFmtId="44" fontId="9" fillId="0" borderId="32" xfId="2" applyFont="1" applyFill="1" applyBorder="1" applyAlignment="1" applyProtection="1">
      <alignment vertical="center" wrapText="1"/>
      <protection locked="0"/>
    </xf>
    <xf numFmtId="0" fontId="19" fillId="0" borderId="33" xfId="0" applyFont="1" applyBorder="1" applyAlignment="1" applyProtection="1">
      <alignment horizontal="center" vertical="center"/>
      <protection locked="0"/>
    </xf>
    <xf numFmtId="0" fontId="36" fillId="0" borderId="34" xfId="0" applyFont="1" applyBorder="1" applyAlignment="1">
      <alignment vertical="center" textRotation="255"/>
    </xf>
    <xf numFmtId="0" fontId="2" fillId="0" borderId="34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19" fillId="0" borderId="34" xfId="0" applyFont="1" applyBorder="1" applyAlignment="1" applyProtection="1">
      <alignment horizontal="center" vertical="center"/>
      <protection locked="0"/>
    </xf>
    <xf numFmtId="0" fontId="9" fillId="0" borderId="34" xfId="0" applyFont="1" applyBorder="1" applyAlignment="1">
      <alignment horizontal="left" vertical="center" wrapText="1"/>
    </xf>
    <xf numFmtId="0" fontId="19" fillId="0" borderId="34" xfId="0" applyFont="1" applyBorder="1" applyAlignment="1" applyProtection="1">
      <alignment horizontal="center" vertical="center" wrapText="1"/>
      <protection locked="0"/>
    </xf>
    <xf numFmtId="0" fontId="9" fillId="0" borderId="34" xfId="0" applyFont="1" applyBorder="1" applyAlignment="1">
      <alignment horizontal="center" vertical="center" textRotation="90" wrapText="1"/>
    </xf>
    <xf numFmtId="164" fontId="2" fillId="0" borderId="34" xfId="2" applyNumberFormat="1" applyFont="1" applyFill="1" applyBorder="1" applyAlignment="1" applyProtection="1">
      <alignment horizontal="center" vertical="center" wrapText="1"/>
      <protection locked="0"/>
    </xf>
    <xf numFmtId="44" fontId="2" fillId="0" borderId="34" xfId="2" applyFont="1" applyFill="1" applyBorder="1" applyAlignment="1">
      <alignment horizontal="right" vertical="center"/>
    </xf>
    <xf numFmtId="164" fontId="9" fillId="0" borderId="34" xfId="2" applyNumberFormat="1" applyFont="1" applyFill="1" applyBorder="1" applyAlignment="1">
      <alignment vertical="center"/>
    </xf>
    <xf numFmtId="164" fontId="9" fillId="0" borderId="34" xfId="2" applyNumberFormat="1" applyFont="1" applyFill="1" applyBorder="1" applyAlignment="1">
      <alignment horizontal="center" vertical="center"/>
    </xf>
    <xf numFmtId="44" fontId="2" fillId="0" borderId="34" xfId="2" applyFont="1" applyFill="1" applyBorder="1" applyAlignment="1" applyProtection="1">
      <alignment horizontal="center" vertical="center" wrapText="1"/>
      <protection locked="0"/>
    </xf>
    <xf numFmtId="165" fontId="2" fillId="0" borderId="34" xfId="0" applyNumberFormat="1" applyFont="1" applyBorder="1" applyAlignment="1">
      <alignment horizontal="center" vertical="center"/>
    </xf>
    <xf numFmtId="43" fontId="10" fillId="0" borderId="34" xfId="1" applyFont="1" applyFill="1" applyBorder="1" applyAlignment="1">
      <alignment horizontal="center" vertical="center" wrapText="1"/>
    </xf>
    <xf numFmtId="9" fontId="2" fillId="0" borderId="34" xfId="1" applyNumberFormat="1" applyFont="1" applyFill="1" applyBorder="1" applyAlignment="1" applyProtection="1">
      <alignment horizontal="center" vertical="center"/>
      <protection locked="0"/>
    </xf>
    <xf numFmtId="44" fontId="28" fillId="0" borderId="34" xfId="2" applyFont="1" applyFill="1" applyBorder="1" applyAlignment="1">
      <alignment horizontal="center" vertical="center"/>
    </xf>
    <xf numFmtId="44" fontId="9" fillId="0" borderId="34" xfId="2" applyFont="1" applyFill="1" applyBorder="1" applyAlignment="1" applyProtection="1">
      <alignment horizontal="center" vertical="center" wrapText="1"/>
      <protection locked="0"/>
    </xf>
    <xf numFmtId="44" fontId="9" fillId="0" borderId="35" xfId="2" applyFont="1" applyFill="1" applyBorder="1" applyAlignment="1" applyProtection="1">
      <alignment horizontal="center" vertical="center" wrapText="1"/>
      <protection locked="0"/>
    </xf>
    <xf numFmtId="164" fontId="2" fillId="0" borderId="24" xfId="2" applyNumberFormat="1" applyFont="1" applyFill="1" applyBorder="1" applyAlignment="1" applyProtection="1">
      <alignment horizontal="center" vertical="center" wrapText="1"/>
      <protection locked="0"/>
    </xf>
    <xf numFmtId="44" fontId="28" fillId="0" borderId="24" xfId="2" applyFont="1" applyFill="1" applyBorder="1" applyAlignment="1">
      <alignment horizontal="center" vertical="center"/>
    </xf>
    <xf numFmtId="44" fontId="9" fillId="0" borderId="24" xfId="2" applyFont="1" applyFill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textRotation="90" wrapText="1"/>
    </xf>
    <xf numFmtId="164" fontId="9" fillId="0" borderId="24" xfId="2" applyNumberFormat="1" applyFont="1" applyFill="1" applyBorder="1" applyAlignment="1">
      <alignment horizontal="center" vertical="center"/>
    </xf>
    <xf numFmtId="9" fontId="2" fillId="0" borderId="24" xfId="1" applyNumberFormat="1" applyFont="1" applyFill="1" applyBorder="1" applyAlignment="1" applyProtection="1">
      <alignment horizontal="center" vertical="center"/>
      <protection locked="0"/>
    </xf>
    <xf numFmtId="0" fontId="19" fillId="0" borderId="24" xfId="0" applyFont="1" applyBorder="1" applyAlignment="1" applyProtection="1">
      <alignment horizontal="center" vertical="center"/>
      <protection locked="0"/>
    </xf>
    <xf numFmtId="0" fontId="19" fillId="0" borderId="24" xfId="0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>
      <alignment vertical="center" wrapText="1"/>
    </xf>
    <xf numFmtId="0" fontId="2" fillId="0" borderId="24" xfId="0" applyFont="1" applyBorder="1" applyAlignment="1" applyProtection="1">
      <alignment horizontal="center" vertical="center" wrapText="1"/>
      <protection locked="0"/>
    </xf>
    <xf numFmtId="44" fontId="2" fillId="0" borderId="24" xfId="2" applyFont="1" applyFill="1" applyBorder="1" applyAlignment="1" applyProtection="1">
      <alignment horizontal="center" vertical="center" wrapText="1"/>
      <protection locked="0"/>
    </xf>
    <xf numFmtId="165" fontId="2" fillId="0" borderId="24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164" fontId="2" fillId="0" borderId="24" xfId="2" applyNumberFormat="1" applyFont="1" applyFill="1" applyBorder="1" applyAlignment="1">
      <alignment vertical="center"/>
    </xf>
    <xf numFmtId="44" fontId="9" fillId="0" borderId="32" xfId="2" applyFont="1" applyFill="1" applyBorder="1" applyAlignment="1" applyProtection="1">
      <alignment horizontal="center" vertical="center" wrapText="1"/>
      <protection locked="0"/>
    </xf>
    <xf numFmtId="44" fontId="2" fillId="0" borderId="32" xfId="2" applyFont="1" applyFill="1" applyBorder="1" applyAlignment="1" applyProtection="1">
      <alignment horizontal="center" vertical="center" wrapText="1"/>
      <protection locked="0"/>
    </xf>
    <xf numFmtId="0" fontId="4" fillId="3" borderId="27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19" fillId="0" borderId="36" xfId="0" applyFont="1" applyBorder="1" applyAlignment="1" applyProtection="1">
      <alignment horizontal="center" vertical="center"/>
      <protection locked="0"/>
    </xf>
    <xf numFmtId="0" fontId="36" fillId="0" borderId="27" xfId="0" applyFont="1" applyBorder="1" applyAlignment="1">
      <alignment vertical="center" textRotation="255"/>
    </xf>
    <xf numFmtId="0" fontId="2" fillId="0" borderId="27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 applyProtection="1">
      <alignment horizontal="center" vertical="center"/>
      <protection locked="0"/>
    </xf>
    <xf numFmtId="0" fontId="9" fillId="0" borderId="27" xfId="0" applyFont="1" applyBorder="1" applyAlignment="1">
      <alignment horizontal="left" vertical="center" wrapText="1"/>
    </xf>
    <xf numFmtId="0" fontId="19" fillId="0" borderId="27" xfId="0" applyFont="1" applyBorder="1" applyAlignment="1" applyProtection="1">
      <alignment horizontal="center" vertical="center" wrapText="1"/>
      <protection locked="0"/>
    </xf>
    <xf numFmtId="0" fontId="9" fillId="0" borderId="27" xfId="0" applyFont="1" applyBorder="1" applyAlignment="1">
      <alignment horizontal="center" vertical="center" textRotation="90" wrapText="1"/>
    </xf>
    <xf numFmtId="164" fontId="2" fillId="0" borderId="27" xfId="2" applyNumberFormat="1" applyFont="1" applyFill="1" applyBorder="1" applyAlignment="1" applyProtection="1">
      <alignment horizontal="center" vertical="center" wrapText="1"/>
      <protection locked="0"/>
    </xf>
    <xf numFmtId="44" fontId="2" fillId="0" borderId="27" xfId="2" applyFont="1" applyFill="1" applyBorder="1" applyAlignment="1">
      <alignment horizontal="right" vertical="center"/>
    </xf>
    <xf numFmtId="164" fontId="9" fillId="0" borderId="27" xfId="2" applyNumberFormat="1" applyFont="1" applyFill="1" applyBorder="1" applyAlignment="1">
      <alignment vertical="center"/>
    </xf>
    <xf numFmtId="164" fontId="9" fillId="0" borderId="27" xfId="2" applyNumberFormat="1" applyFont="1" applyFill="1" applyBorder="1" applyAlignment="1">
      <alignment horizontal="center" vertical="center"/>
    </xf>
    <xf numFmtId="44" fontId="2" fillId="0" borderId="27" xfId="2" applyFont="1" applyFill="1" applyBorder="1" applyAlignment="1" applyProtection="1">
      <alignment horizontal="center" vertical="center" wrapText="1"/>
      <protection locked="0"/>
    </xf>
    <xf numFmtId="165" fontId="2" fillId="0" borderId="27" xfId="0" applyNumberFormat="1" applyFont="1" applyBorder="1" applyAlignment="1">
      <alignment horizontal="center" vertical="center"/>
    </xf>
    <xf numFmtId="43" fontId="10" fillId="0" borderId="27" xfId="1" applyFont="1" applyFill="1" applyBorder="1" applyAlignment="1">
      <alignment horizontal="center" vertical="center" wrapText="1"/>
    </xf>
    <xf numFmtId="9" fontId="2" fillId="0" borderId="27" xfId="1" applyNumberFormat="1" applyFont="1" applyFill="1" applyBorder="1" applyAlignment="1" applyProtection="1">
      <alignment horizontal="center" vertical="center"/>
      <protection locked="0"/>
    </xf>
    <xf numFmtId="44" fontId="28" fillId="0" borderId="27" xfId="2" applyFont="1" applyFill="1" applyBorder="1" applyAlignment="1">
      <alignment horizontal="center" vertical="center"/>
    </xf>
    <xf numFmtId="44" fontId="9" fillId="0" borderId="27" xfId="2" applyFont="1" applyFill="1" applyBorder="1" applyAlignment="1" applyProtection="1">
      <alignment horizontal="center" vertical="center" wrapText="1"/>
      <protection locked="0"/>
    </xf>
    <xf numFmtId="44" fontId="9" fillId="0" borderId="37" xfId="2" applyFont="1" applyFill="1" applyBorder="1" applyAlignment="1" applyProtection="1">
      <alignment horizontal="center" vertical="center" wrapText="1"/>
      <protection locked="0"/>
    </xf>
    <xf numFmtId="0" fontId="9" fillId="2" borderId="24" xfId="0" applyFont="1" applyFill="1" applyBorder="1" applyAlignment="1">
      <alignment horizontal="left" vertical="center" wrapText="1"/>
    </xf>
    <xf numFmtId="44" fontId="2" fillId="2" borderId="24" xfId="2" applyFont="1" applyFill="1" applyBorder="1" applyAlignment="1">
      <alignment horizontal="right" vertical="center"/>
    </xf>
    <xf numFmtId="44" fontId="2" fillId="2" borderId="24" xfId="2" applyFont="1" applyFill="1" applyBorder="1" applyAlignment="1" applyProtection="1">
      <alignment horizontal="center" vertical="center" wrapText="1"/>
      <protection locked="0"/>
    </xf>
    <xf numFmtId="165" fontId="2" fillId="2" borderId="24" xfId="0" applyNumberFormat="1" applyFont="1" applyFill="1" applyBorder="1" applyAlignment="1">
      <alignment horizontal="center" vertical="center"/>
    </xf>
    <xf numFmtId="43" fontId="10" fillId="2" borderId="24" xfId="1" applyFont="1" applyFill="1" applyBorder="1" applyAlignment="1">
      <alignment horizontal="center" vertical="center" wrapText="1"/>
    </xf>
    <xf numFmtId="9" fontId="2" fillId="2" borderId="24" xfId="1" applyNumberFormat="1" applyFont="1" applyFill="1" applyBorder="1" applyAlignment="1" applyProtection="1">
      <alignment horizontal="center" vertical="center"/>
      <protection locked="0"/>
    </xf>
    <xf numFmtId="0" fontId="36" fillId="2" borderId="24" xfId="0" applyFont="1" applyFill="1" applyBorder="1" applyAlignment="1">
      <alignment horizontal="left" vertical="center" wrapText="1"/>
    </xf>
    <xf numFmtId="0" fontId="0" fillId="2" borderId="24" xfId="0" applyFill="1" applyBorder="1" applyAlignment="1" applyProtection="1">
      <alignment vertical="center"/>
      <protection locked="0"/>
    </xf>
    <xf numFmtId="0" fontId="0" fillId="2" borderId="24" xfId="0" applyFill="1" applyBorder="1" applyProtection="1">
      <protection locked="0"/>
    </xf>
    <xf numFmtId="0" fontId="10" fillId="2" borderId="24" xfId="0" applyFont="1" applyFill="1" applyBorder="1" applyAlignment="1" applyProtection="1">
      <alignment vertical="center" wrapText="1"/>
      <protection locked="0"/>
    </xf>
    <xf numFmtId="0" fontId="19" fillId="2" borderId="24" xfId="0" applyFont="1" applyFill="1" applyBorder="1" applyAlignment="1" applyProtection="1">
      <alignment horizontal="center" vertical="center"/>
      <protection locked="0"/>
    </xf>
    <xf numFmtId="0" fontId="36" fillId="2" borderId="24" xfId="0" applyFont="1" applyFill="1" applyBorder="1" applyAlignment="1">
      <alignment vertical="center" textRotation="255"/>
    </xf>
    <xf numFmtId="0" fontId="2" fillId="2" borderId="24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 applyProtection="1">
      <alignment horizontal="center" vertical="center"/>
      <protection locked="0"/>
    </xf>
    <xf numFmtId="0" fontId="19" fillId="2" borderId="24" xfId="0" applyFont="1" applyFill="1" applyBorder="1" applyAlignment="1" applyProtection="1">
      <alignment horizontal="center" vertical="center" wrapText="1"/>
      <protection locked="0"/>
    </xf>
    <xf numFmtId="0" fontId="9" fillId="2" borderId="2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textRotation="90" wrapText="1"/>
    </xf>
    <xf numFmtId="164" fontId="2" fillId="2" borderId="24" xfId="2" applyNumberFormat="1" applyFont="1" applyFill="1" applyBorder="1" applyAlignment="1" applyProtection="1">
      <alignment horizontal="center" vertical="center" wrapText="1"/>
      <protection locked="0"/>
    </xf>
    <xf numFmtId="164" fontId="9" fillId="2" borderId="24" xfId="2" applyNumberFormat="1" applyFont="1" applyFill="1" applyBorder="1" applyAlignment="1">
      <alignment vertical="center"/>
    </xf>
    <xf numFmtId="164" fontId="9" fillId="2" borderId="24" xfId="2" applyNumberFormat="1" applyFont="1" applyFill="1" applyBorder="1" applyAlignment="1">
      <alignment horizontal="center" vertical="center"/>
    </xf>
    <xf numFmtId="44" fontId="9" fillId="2" borderId="24" xfId="2" applyFont="1" applyFill="1" applyBorder="1" applyAlignment="1" applyProtection="1">
      <alignment horizontal="center" vertical="center" wrapText="1"/>
      <protection locked="0"/>
    </xf>
    <xf numFmtId="0" fontId="41" fillId="2" borderId="24" xfId="0" applyFont="1" applyFill="1" applyBorder="1" applyAlignment="1" applyProtection="1">
      <alignment vertical="center" wrapText="1"/>
      <protection locked="0"/>
    </xf>
    <xf numFmtId="0" fontId="24" fillId="2" borderId="24" xfId="0" applyFont="1" applyFill="1" applyBorder="1" applyAlignment="1">
      <alignment horizontal="left" vertical="center" wrapText="1"/>
    </xf>
    <xf numFmtId="44" fontId="9" fillId="0" borderId="17" xfId="2" applyFont="1" applyFill="1" applyBorder="1" applyAlignment="1" applyProtection="1">
      <alignment horizontal="center" vertical="center" wrapText="1"/>
      <protection locked="0"/>
    </xf>
    <xf numFmtId="44" fontId="9" fillId="0" borderId="20" xfId="2" applyFont="1" applyFill="1" applyBorder="1" applyAlignment="1" applyProtection="1">
      <alignment horizontal="center" vertical="center" wrapText="1"/>
      <protection locked="0"/>
    </xf>
    <xf numFmtId="164" fontId="2" fillId="0" borderId="2" xfId="2" applyNumberFormat="1" applyFont="1" applyFill="1" applyBorder="1" applyAlignment="1">
      <alignment vertical="center"/>
    </xf>
    <xf numFmtId="164" fontId="2" fillId="0" borderId="19" xfId="2" applyNumberFormat="1" applyFont="1" applyFill="1" applyBorder="1" applyAlignment="1">
      <alignment vertical="center"/>
    </xf>
    <xf numFmtId="164" fontId="2" fillId="0" borderId="2" xfId="2" applyNumberFormat="1" applyFont="1" applyFill="1" applyBorder="1" applyAlignment="1">
      <alignment horizontal="center" vertical="center" wrapText="1"/>
    </xf>
    <xf numFmtId="164" fontId="2" fillId="0" borderId="19" xfId="2" applyNumberFormat="1" applyFont="1" applyFill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/>
    </xf>
    <xf numFmtId="165" fontId="2" fillId="0" borderId="19" xfId="0" applyNumberFormat="1" applyFont="1" applyBorder="1" applyAlignment="1">
      <alignment horizontal="center" vertical="center"/>
    </xf>
    <xf numFmtId="9" fontId="2" fillId="0" borderId="2" xfId="1" applyNumberFormat="1" applyFont="1" applyFill="1" applyBorder="1" applyAlignment="1" applyProtection="1">
      <alignment horizontal="center" vertical="center"/>
      <protection locked="0"/>
    </xf>
    <xf numFmtId="9" fontId="2" fillId="0" borderId="19" xfId="1" applyNumberFormat="1" applyFont="1" applyFill="1" applyBorder="1" applyAlignment="1" applyProtection="1">
      <alignment horizontal="center" vertical="center"/>
      <protection locked="0"/>
    </xf>
    <xf numFmtId="44" fontId="20" fillId="0" borderId="2" xfId="2" applyFont="1" applyFill="1" applyBorder="1" applyAlignment="1">
      <alignment horizontal="center" vertical="center"/>
    </xf>
    <xf numFmtId="44" fontId="20" fillId="0" borderId="19" xfId="2" applyFont="1" applyFill="1" applyBorder="1" applyAlignment="1">
      <alignment horizontal="center" vertical="center"/>
    </xf>
    <xf numFmtId="44" fontId="9" fillId="0" borderId="2" xfId="2" applyFont="1" applyFill="1" applyBorder="1" applyAlignment="1" applyProtection="1">
      <alignment horizontal="center" vertical="center" wrapText="1"/>
      <protection locked="0"/>
    </xf>
    <xf numFmtId="44" fontId="9" fillId="0" borderId="19" xfId="2" applyFont="1" applyFill="1" applyBorder="1" applyAlignment="1" applyProtection="1">
      <alignment horizontal="center" vertical="center" wrapText="1"/>
      <protection locked="0"/>
    </xf>
    <xf numFmtId="44" fontId="16" fillId="0" borderId="2" xfId="2" applyFont="1" applyFill="1" applyBorder="1" applyAlignment="1">
      <alignment vertical="center"/>
    </xf>
    <xf numFmtId="44" fontId="16" fillId="0" borderId="19" xfId="2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44" fontId="15" fillId="0" borderId="2" xfId="2" applyFont="1" applyFill="1" applyBorder="1" applyAlignment="1">
      <alignment horizontal="center" vertical="center"/>
    </xf>
    <xf numFmtId="44" fontId="15" fillId="0" borderId="19" xfId="2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/>
    </xf>
    <xf numFmtId="0" fontId="2" fillId="0" borderId="19" xfId="0" applyFont="1" applyBorder="1" applyAlignment="1">
      <alignment horizontal="center" vertical="center" textRotation="90"/>
    </xf>
    <xf numFmtId="164" fontId="2" fillId="0" borderId="2" xfId="2" applyNumberFormat="1" applyFont="1" applyFill="1" applyBorder="1" applyAlignment="1" applyProtection="1">
      <alignment horizontal="center" vertical="center" wrapText="1"/>
      <protection locked="0"/>
    </xf>
    <xf numFmtId="164" fontId="2" fillId="0" borderId="19" xfId="2" applyNumberFormat="1" applyFont="1" applyFill="1" applyBorder="1" applyAlignment="1" applyProtection="1">
      <alignment horizontal="center" vertical="center" wrapText="1"/>
      <protection locked="0"/>
    </xf>
    <xf numFmtId="0" fontId="12" fillId="4" borderId="9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25" fillId="3" borderId="2" xfId="0" applyFont="1" applyFill="1" applyBorder="1" applyAlignment="1">
      <alignment horizontal="right" vertical="center" wrapText="1"/>
    </xf>
    <xf numFmtId="4" fontId="4" fillId="3" borderId="2" xfId="0" applyNumberFormat="1" applyFont="1" applyFill="1" applyBorder="1" applyAlignment="1">
      <alignment horizontal="center" vertical="center" wrapText="1"/>
    </xf>
    <xf numFmtId="0" fontId="23" fillId="0" borderId="9" xfId="0" applyFont="1" applyBorder="1" applyAlignment="1" applyProtection="1">
      <alignment horizontal="center" vertical="center"/>
      <protection locked="0"/>
    </xf>
    <xf numFmtId="0" fontId="23" fillId="0" borderId="10" xfId="0" applyFont="1" applyBorder="1" applyAlignment="1" applyProtection="1">
      <alignment horizontal="center" vertical="center"/>
      <protection locked="0"/>
    </xf>
    <xf numFmtId="0" fontId="23" fillId="0" borderId="11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9" fillId="0" borderId="9" xfId="2" applyNumberFormat="1" applyFont="1" applyFill="1" applyBorder="1" applyAlignment="1">
      <alignment horizontal="center" vertical="center"/>
    </xf>
    <xf numFmtId="164" fontId="9" fillId="0" borderId="10" xfId="2" applyNumberFormat="1" applyFont="1" applyFill="1" applyBorder="1" applyAlignment="1">
      <alignment horizontal="center" vertical="center"/>
    </xf>
    <xf numFmtId="164" fontId="9" fillId="0" borderId="12" xfId="2" applyNumberFormat="1" applyFont="1" applyFill="1" applyBorder="1" applyAlignment="1">
      <alignment horizontal="center" vertical="center"/>
    </xf>
    <xf numFmtId="9" fontId="2" fillId="0" borderId="9" xfId="1" applyNumberFormat="1" applyFont="1" applyFill="1" applyBorder="1" applyAlignment="1" applyProtection="1">
      <alignment horizontal="center" vertical="center"/>
      <protection locked="0"/>
    </xf>
    <xf numFmtId="9" fontId="2" fillId="0" borderId="10" xfId="1" applyNumberFormat="1" applyFont="1" applyFill="1" applyBorder="1" applyAlignment="1" applyProtection="1">
      <alignment horizontal="center" vertical="center"/>
      <protection locked="0"/>
    </xf>
    <xf numFmtId="9" fontId="2" fillId="0" borderId="11" xfId="1" applyNumberFormat="1" applyFont="1" applyFill="1" applyBorder="1" applyAlignment="1" applyProtection="1">
      <alignment horizontal="center" vertical="center"/>
      <protection locked="0"/>
    </xf>
    <xf numFmtId="44" fontId="20" fillId="0" borderId="9" xfId="2" applyFont="1" applyFill="1" applyBorder="1" applyAlignment="1">
      <alignment horizontal="center" vertical="center"/>
    </xf>
    <xf numFmtId="44" fontId="20" fillId="0" borderId="10" xfId="2" applyFont="1" applyFill="1" applyBorder="1" applyAlignment="1">
      <alignment horizontal="center" vertical="center"/>
    </xf>
    <xf numFmtId="44" fontId="20" fillId="0" borderId="11" xfId="2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90" wrapText="1"/>
    </xf>
    <xf numFmtId="0" fontId="9" fillId="0" borderId="10" xfId="0" applyFont="1" applyBorder="1" applyAlignment="1">
      <alignment horizontal="center" vertical="center" textRotation="90" wrapText="1"/>
    </xf>
    <xf numFmtId="0" fontId="9" fillId="0" borderId="11" xfId="0" applyFont="1" applyBorder="1" applyAlignment="1">
      <alignment horizontal="center" vertical="center" textRotation="90" wrapText="1"/>
    </xf>
    <xf numFmtId="164" fontId="2" fillId="0" borderId="9" xfId="2" applyNumberFormat="1" applyFont="1" applyFill="1" applyBorder="1" applyAlignment="1" applyProtection="1">
      <alignment horizontal="center" vertical="center" wrapText="1"/>
      <protection locked="0"/>
    </xf>
    <xf numFmtId="164" fontId="2" fillId="0" borderId="10" xfId="2" applyNumberFormat="1" applyFont="1" applyFill="1" applyBorder="1" applyAlignment="1" applyProtection="1">
      <alignment horizontal="center" vertical="center" wrapText="1"/>
      <protection locked="0"/>
    </xf>
    <xf numFmtId="164" fontId="2" fillId="0" borderId="11" xfId="2" applyNumberFormat="1" applyFont="1" applyFill="1" applyBorder="1" applyAlignment="1" applyProtection="1">
      <alignment horizontal="center" vertical="center" wrapText="1"/>
      <protection locked="0"/>
    </xf>
    <xf numFmtId="44" fontId="24" fillId="0" borderId="9" xfId="2" applyFont="1" applyFill="1" applyBorder="1" applyAlignment="1">
      <alignment horizontal="center" vertical="center"/>
    </xf>
    <xf numFmtId="44" fontId="24" fillId="0" borderId="10" xfId="2" applyFont="1" applyFill="1" applyBorder="1" applyAlignment="1">
      <alignment horizontal="center" vertical="center"/>
    </xf>
    <xf numFmtId="44" fontId="24" fillId="0" borderId="12" xfId="2" applyFont="1" applyFill="1" applyBorder="1" applyAlignment="1">
      <alignment horizontal="center" vertical="center"/>
    </xf>
    <xf numFmtId="0" fontId="23" fillId="0" borderId="2" xfId="0" applyFont="1" applyBorder="1" applyAlignment="1" applyProtection="1">
      <alignment horizontal="center" vertical="center"/>
      <protection locked="0"/>
    </xf>
    <xf numFmtId="164" fontId="9" fillId="0" borderId="2" xfId="2" applyNumberFormat="1" applyFont="1" applyFill="1" applyBorder="1" applyAlignment="1">
      <alignment horizontal="center" vertical="center"/>
    </xf>
    <xf numFmtId="44" fontId="24" fillId="0" borderId="2" xfId="2" applyFont="1" applyFill="1" applyBorder="1" applyAlignment="1">
      <alignment horizontal="center" vertical="center"/>
    </xf>
    <xf numFmtId="44" fontId="9" fillId="0" borderId="9" xfId="2" applyFont="1" applyFill="1" applyBorder="1" applyAlignment="1" applyProtection="1">
      <alignment horizontal="center" vertical="center" wrapText="1"/>
      <protection locked="0"/>
    </xf>
    <xf numFmtId="44" fontId="9" fillId="0" borderId="10" xfId="2" applyFont="1" applyFill="1" applyBorder="1" applyAlignment="1" applyProtection="1">
      <alignment horizontal="center" vertical="center" wrapText="1"/>
      <protection locked="0"/>
    </xf>
    <xf numFmtId="44" fontId="9" fillId="0" borderId="11" xfId="2" applyFont="1" applyFill="1" applyBorder="1" applyAlignment="1" applyProtection="1">
      <alignment horizontal="center" vertical="center" wrapText="1"/>
      <protection locked="0"/>
    </xf>
    <xf numFmtId="44" fontId="9" fillId="0" borderId="21" xfId="2" applyFont="1" applyFill="1" applyBorder="1" applyAlignment="1" applyProtection="1">
      <alignment horizontal="center" vertical="center" wrapText="1"/>
      <protection locked="0"/>
    </xf>
    <xf numFmtId="44" fontId="9" fillId="0" borderId="22" xfId="2" applyFont="1" applyFill="1" applyBorder="1" applyAlignment="1" applyProtection="1">
      <alignment horizontal="center" vertical="center" wrapText="1"/>
      <protection locked="0"/>
    </xf>
    <xf numFmtId="44" fontId="9" fillId="0" borderId="23" xfId="2" applyFont="1" applyFill="1" applyBorder="1" applyAlignment="1" applyProtection="1">
      <alignment horizontal="center" vertical="center" wrapText="1"/>
      <protection locked="0"/>
    </xf>
    <xf numFmtId="44" fontId="24" fillId="0" borderId="11" xfId="2" applyFont="1" applyFill="1" applyBorder="1" applyAlignment="1">
      <alignment horizontal="center" vertical="center"/>
    </xf>
    <xf numFmtId="14" fontId="24" fillId="0" borderId="9" xfId="2" applyNumberFormat="1" applyFont="1" applyFill="1" applyBorder="1" applyAlignment="1">
      <alignment horizontal="center" vertical="center"/>
    </xf>
    <xf numFmtId="0" fontId="23" fillId="0" borderId="19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19" xfId="0" applyFont="1" applyBorder="1" applyAlignment="1">
      <alignment horizontal="center" vertical="center" textRotation="90" wrapText="1"/>
    </xf>
    <xf numFmtId="44" fontId="24" fillId="0" borderId="19" xfId="2" applyFont="1" applyFill="1" applyBorder="1" applyAlignment="1">
      <alignment horizontal="center" vertical="center"/>
    </xf>
    <xf numFmtId="164" fontId="9" fillId="0" borderId="19" xfId="2" applyNumberFormat="1" applyFont="1" applyFill="1" applyBorder="1" applyAlignment="1">
      <alignment horizontal="center" vertical="center"/>
    </xf>
    <xf numFmtId="164" fontId="9" fillId="0" borderId="11" xfId="2" applyNumberFormat="1" applyFont="1" applyFill="1" applyBorder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12" fillId="4" borderId="2" xfId="0" applyFont="1" applyFill="1" applyBorder="1" applyAlignment="1" applyProtection="1">
      <alignment horizontal="center" vertical="center" wrapText="1"/>
      <protection locked="0"/>
    </xf>
    <xf numFmtId="164" fontId="9" fillId="0" borderId="14" xfId="2" applyNumberFormat="1" applyFont="1" applyFill="1" applyBorder="1" applyAlignment="1">
      <alignment horizontal="center" vertical="center"/>
    </xf>
    <xf numFmtId="9" fontId="2" fillId="0" borderId="14" xfId="1" applyNumberFormat="1" applyFont="1" applyFill="1" applyBorder="1" applyAlignment="1" applyProtection="1">
      <alignment horizontal="center" vertical="center"/>
      <protection locked="0"/>
    </xf>
    <xf numFmtId="44" fontId="20" fillId="0" borderId="14" xfId="2" applyFont="1" applyFill="1" applyBorder="1" applyAlignment="1">
      <alignment horizontal="center" vertical="center"/>
    </xf>
    <xf numFmtId="44" fontId="9" fillId="0" borderId="15" xfId="2" applyFont="1" applyFill="1" applyBorder="1" applyAlignment="1" applyProtection="1">
      <alignment horizontal="center" vertical="center" wrapText="1"/>
      <protection locked="0"/>
    </xf>
    <xf numFmtId="44" fontId="9" fillId="0" borderId="14" xfId="2" applyFont="1" applyFill="1" applyBorder="1" applyAlignment="1" applyProtection="1">
      <alignment horizontal="center" vertical="center" wrapText="1"/>
      <protection locked="0"/>
    </xf>
    <xf numFmtId="44" fontId="24" fillId="0" borderId="14" xfId="2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3" fillId="0" borderId="14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>
      <alignment horizontal="center" vertical="center" textRotation="90" wrapText="1"/>
    </xf>
    <xf numFmtId="164" fontId="2" fillId="0" borderId="14" xfId="2" applyNumberFormat="1" applyFont="1" applyFill="1" applyBorder="1" applyAlignment="1" applyProtection="1">
      <alignment horizontal="center" vertical="center" wrapText="1"/>
      <protection locked="0"/>
    </xf>
    <xf numFmtId="44" fontId="2" fillId="0" borderId="2" xfId="2" applyFont="1" applyFill="1" applyBorder="1" applyAlignment="1" applyProtection="1">
      <alignment horizontal="center" vertical="center" wrapText="1"/>
      <protection locked="0"/>
    </xf>
    <xf numFmtId="44" fontId="28" fillId="0" borderId="2" xfId="2" applyFont="1" applyFill="1" applyBorder="1" applyAlignment="1">
      <alignment horizontal="center" vertical="center"/>
    </xf>
    <xf numFmtId="0" fontId="29" fillId="4" borderId="2" xfId="0" applyFont="1" applyFill="1" applyBorder="1" applyAlignment="1" applyProtection="1">
      <alignment horizontal="center" vertical="center" wrapText="1"/>
      <protection locked="0"/>
    </xf>
    <xf numFmtId="0" fontId="29" fillId="4" borderId="9" xfId="0" applyFont="1" applyFill="1" applyBorder="1" applyAlignment="1" applyProtection="1">
      <alignment horizontal="center" vertical="center" wrapText="1"/>
      <protection locked="0"/>
    </xf>
    <xf numFmtId="0" fontId="19" fillId="0" borderId="14" xfId="0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horizontal="center" vertical="center"/>
      <protection locked="0"/>
    </xf>
    <xf numFmtId="44" fontId="28" fillId="2" borderId="2" xfId="2" applyFont="1" applyFill="1" applyBorder="1" applyAlignment="1">
      <alignment horizontal="center" vertical="center"/>
    </xf>
    <xf numFmtId="44" fontId="19" fillId="0" borderId="2" xfId="2" applyFont="1" applyFill="1" applyBorder="1" applyAlignment="1">
      <alignment vertical="center"/>
    </xf>
    <xf numFmtId="44" fontId="28" fillId="2" borderId="14" xfId="2" applyFont="1" applyFill="1" applyBorder="1" applyAlignment="1">
      <alignment horizontal="center" vertical="center"/>
    </xf>
    <xf numFmtId="44" fontId="9" fillId="0" borderId="14" xfId="2" applyFont="1" applyFill="1" applyBorder="1" applyAlignment="1">
      <alignment horizontal="center" vertical="center"/>
    </xf>
    <xf numFmtId="44" fontId="9" fillId="0" borderId="2" xfId="2" applyFont="1" applyFill="1" applyBorder="1" applyAlignment="1">
      <alignment horizontal="center" vertical="center"/>
    </xf>
    <xf numFmtId="14" fontId="9" fillId="0" borderId="2" xfId="2" applyNumberFormat="1" applyFont="1" applyFill="1" applyBorder="1" applyAlignment="1">
      <alignment horizontal="center" vertical="center"/>
    </xf>
    <xf numFmtId="44" fontId="9" fillId="2" borderId="2" xfId="2" applyFont="1" applyFill="1" applyBorder="1" applyAlignment="1" applyProtection="1">
      <alignment horizontal="center" vertical="center" wrapText="1"/>
      <protection locked="0"/>
    </xf>
    <xf numFmtId="44" fontId="9" fillId="2" borderId="17" xfId="2" applyFont="1" applyFill="1" applyBorder="1" applyAlignment="1" applyProtection="1">
      <alignment horizontal="center" vertical="center" wrapText="1"/>
      <protection locked="0"/>
    </xf>
    <xf numFmtId="164" fontId="2" fillId="2" borderId="2" xfId="2" applyNumberFormat="1" applyFont="1" applyFill="1" applyBorder="1" applyAlignment="1" applyProtection="1">
      <alignment horizontal="center" vertical="center" wrapText="1"/>
      <protection locked="0"/>
    </xf>
    <xf numFmtId="0" fontId="19" fillId="2" borderId="2" xfId="0" applyFont="1" applyFill="1" applyBorder="1" applyAlignment="1" applyProtection="1">
      <alignment horizontal="center" vertical="center"/>
      <protection locked="0"/>
    </xf>
    <xf numFmtId="0" fontId="19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textRotation="90" wrapText="1"/>
    </xf>
    <xf numFmtId="164" fontId="9" fillId="2" borderId="2" xfId="2" applyNumberFormat="1" applyFont="1" applyFill="1" applyBorder="1" applyAlignment="1">
      <alignment horizontal="center" vertical="center"/>
    </xf>
    <xf numFmtId="9" fontId="2" fillId="2" borderId="2" xfId="1" applyNumberFormat="1" applyFont="1" applyFill="1" applyBorder="1" applyAlignment="1" applyProtection="1">
      <alignment horizontal="center" vertical="center"/>
      <protection locked="0"/>
    </xf>
    <xf numFmtId="0" fontId="29" fillId="4" borderId="10" xfId="0" applyFont="1" applyFill="1" applyBorder="1" applyAlignment="1" applyProtection="1">
      <alignment horizontal="center" vertical="center" wrapText="1"/>
      <protection locked="0"/>
    </xf>
    <xf numFmtId="164" fontId="2" fillId="0" borderId="24" xfId="2" applyNumberFormat="1" applyFont="1" applyFill="1" applyBorder="1" applyAlignment="1" applyProtection="1">
      <alignment horizontal="center" vertical="center" wrapText="1"/>
      <protection locked="0"/>
    </xf>
    <xf numFmtId="44" fontId="28" fillId="0" borderId="24" xfId="2" applyFont="1" applyFill="1" applyBorder="1" applyAlignment="1">
      <alignment horizontal="center" vertical="center"/>
    </xf>
    <xf numFmtId="44" fontId="9" fillId="0" borderId="24" xfId="2" applyFont="1" applyFill="1" applyBorder="1" applyAlignment="1" applyProtection="1">
      <alignment horizontal="center" vertical="center" wrapText="1"/>
      <protection locked="0"/>
    </xf>
    <xf numFmtId="0" fontId="29" fillId="4" borderId="24" xfId="0" applyFont="1" applyFill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textRotation="90" wrapText="1"/>
    </xf>
    <xf numFmtId="164" fontId="9" fillId="0" borderId="24" xfId="2" applyNumberFormat="1" applyFont="1" applyFill="1" applyBorder="1" applyAlignment="1">
      <alignment horizontal="center" vertical="center"/>
    </xf>
    <xf numFmtId="9" fontId="2" fillId="0" borderId="24" xfId="1" applyNumberFormat="1" applyFont="1" applyFill="1" applyBorder="1" applyAlignment="1" applyProtection="1">
      <alignment horizontal="center" vertical="center"/>
      <protection locked="0"/>
    </xf>
    <xf numFmtId="0" fontId="29" fillId="6" borderId="24" xfId="0" applyFont="1" applyFill="1" applyBorder="1" applyAlignment="1" applyProtection="1">
      <alignment horizontal="center" vertical="center" wrapText="1"/>
      <protection locked="0"/>
    </xf>
    <xf numFmtId="0" fontId="19" fillId="0" borderId="24" xfId="0" applyFont="1" applyBorder="1" applyAlignment="1" applyProtection="1">
      <alignment horizontal="center" vertical="center"/>
      <protection locked="0"/>
    </xf>
    <xf numFmtId="0" fontId="19" fillId="0" borderId="24" xfId="0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>
      <alignment vertical="center" wrapText="1"/>
    </xf>
    <xf numFmtId="0" fontId="2" fillId="0" borderId="24" xfId="0" applyFont="1" applyBorder="1" applyAlignment="1" applyProtection="1">
      <alignment horizontal="center" vertical="center" wrapText="1"/>
      <protection locked="0"/>
    </xf>
    <xf numFmtId="44" fontId="9" fillId="0" borderId="24" xfId="2" applyFont="1" applyFill="1" applyBorder="1" applyAlignment="1">
      <alignment horizontal="center" vertical="center"/>
    </xf>
    <xf numFmtId="44" fontId="2" fillId="0" borderId="24" xfId="2" applyFont="1" applyFill="1" applyBorder="1" applyAlignment="1" applyProtection="1">
      <alignment horizontal="center" vertical="center" wrapText="1"/>
      <protection locked="0"/>
    </xf>
    <xf numFmtId="165" fontId="2" fillId="0" borderId="24" xfId="0" applyNumberFormat="1" applyFont="1" applyBorder="1" applyAlignment="1">
      <alignment horizontal="center" vertical="center"/>
    </xf>
    <xf numFmtId="14" fontId="9" fillId="0" borderId="24" xfId="2" applyNumberFormat="1" applyFont="1" applyFill="1" applyBorder="1" applyAlignment="1">
      <alignment horizontal="center" vertical="center"/>
    </xf>
    <xf numFmtId="164" fontId="2" fillId="0" borderId="24" xfId="2" applyNumberFormat="1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textRotation="90"/>
    </xf>
    <xf numFmtId="44" fontId="19" fillId="0" borderId="24" xfId="2" applyFont="1" applyFill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vertical="center" wrapText="1"/>
    </xf>
    <xf numFmtId="164" fontId="2" fillId="0" borderId="24" xfId="2" applyNumberFormat="1" applyFont="1" applyFill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0" fillId="4" borderId="24" xfId="0" applyFill="1" applyBorder="1" applyAlignment="1">
      <alignment horizontal="center"/>
    </xf>
    <xf numFmtId="0" fontId="17" fillId="3" borderId="24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center" vertical="center"/>
    </xf>
    <xf numFmtId="0" fontId="25" fillId="3" borderId="24" xfId="0" applyFont="1" applyFill="1" applyBorder="1" applyAlignment="1">
      <alignment horizontal="right" vertical="center" wrapText="1"/>
    </xf>
    <xf numFmtId="4" fontId="4" fillId="3" borderId="24" xfId="0" applyNumberFormat="1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vertical="center" wrapText="1"/>
    </xf>
    <xf numFmtId="44" fontId="9" fillId="0" borderId="32" xfId="2" applyFont="1" applyFill="1" applyBorder="1" applyAlignment="1" applyProtection="1">
      <alignment horizontal="center" vertical="center" wrapText="1"/>
      <protection locked="0"/>
    </xf>
    <xf numFmtId="0" fontId="29" fillId="6" borderId="31" xfId="0" applyFont="1" applyFill="1" applyBorder="1" applyAlignment="1" applyProtection="1">
      <alignment horizontal="center" vertical="center" wrapText="1"/>
      <protection locked="0"/>
    </xf>
    <xf numFmtId="0" fontId="29" fillId="6" borderId="32" xfId="0" applyFont="1" applyFill="1" applyBorder="1" applyAlignment="1" applyProtection="1">
      <alignment horizontal="center" vertical="center" wrapText="1"/>
      <protection locked="0"/>
    </xf>
    <xf numFmtId="0" fontId="29" fillId="4" borderId="31" xfId="0" applyFont="1" applyFill="1" applyBorder="1" applyAlignment="1" applyProtection="1">
      <alignment horizontal="center" vertical="center" wrapText="1"/>
      <protection locked="0"/>
    </xf>
    <xf numFmtId="0" fontId="29" fillId="4" borderId="32" xfId="0" applyFont="1" applyFill="1" applyBorder="1" applyAlignment="1" applyProtection="1">
      <alignment horizontal="center" vertical="center" wrapText="1"/>
      <protection locked="0"/>
    </xf>
    <xf numFmtId="44" fontId="2" fillId="0" borderId="32" xfId="2" applyFont="1" applyFill="1" applyBorder="1" applyAlignment="1" applyProtection="1">
      <alignment horizontal="center" vertical="center" wrapText="1"/>
      <protection locked="0"/>
    </xf>
    <xf numFmtId="0" fontId="4" fillId="3" borderId="27" xfId="0" applyFont="1" applyFill="1" applyBorder="1" applyAlignment="1">
      <alignment horizontal="center" vertical="center" wrapText="1"/>
    </xf>
    <xf numFmtId="0" fontId="25" fillId="3" borderId="27" xfId="0" applyFont="1" applyFill="1" applyBorder="1" applyAlignment="1">
      <alignment horizontal="right" vertical="center" wrapText="1"/>
    </xf>
    <xf numFmtId="0" fontId="37" fillId="6" borderId="31" xfId="0" applyFont="1" applyFill="1" applyBorder="1" applyAlignment="1" applyProtection="1">
      <alignment horizontal="center" vertical="center" wrapText="1"/>
      <protection locked="0"/>
    </xf>
    <xf numFmtId="0" fontId="37" fillId="6" borderId="24" xfId="0" applyFont="1" applyFill="1" applyBorder="1" applyAlignment="1" applyProtection="1">
      <alignment horizontal="center" vertical="center" wrapText="1"/>
      <protection locked="0"/>
    </xf>
    <xf numFmtId="0" fontId="37" fillId="6" borderId="32" xfId="0" applyFont="1" applyFill="1" applyBorder="1" applyAlignment="1" applyProtection="1">
      <alignment horizontal="center" vertical="center" wrapText="1"/>
      <protection locked="0"/>
    </xf>
    <xf numFmtId="0" fontId="17" fillId="3" borderId="27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4" fontId="4" fillId="3" borderId="27" xfId="0" applyNumberFormat="1" applyFont="1" applyFill="1" applyBorder="1" applyAlignment="1">
      <alignment horizontal="center" vertical="center" wrapText="1"/>
    </xf>
    <xf numFmtId="0" fontId="29" fillId="4" borderId="28" xfId="0" applyFont="1" applyFill="1" applyBorder="1" applyAlignment="1" applyProtection="1">
      <alignment horizontal="center" vertical="center" wrapText="1"/>
      <protection locked="0"/>
    </xf>
    <xf numFmtId="0" fontId="29" fillId="4" borderId="29" xfId="0" applyFont="1" applyFill="1" applyBorder="1" applyAlignment="1" applyProtection="1">
      <alignment horizontal="center" vertical="center" wrapText="1"/>
      <protection locked="0"/>
    </xf>
    <xf numFmtId="0" fontId="29" fillId="4" borderId="30" xfId="0" applyFont="1" applyFill="1" applyBorder="1" applyAlignment="1" applyProtection="1">
      <alignment horizontal="center" vertical="center" wrapText="1"/>
      <protection locked="0"/>
    </xf>
    <xf numFmtId="0" fontId="18" fillId="3" borderId="27" xfId="0" applyFont="1" applyFill="1" applyBorder="1" applyAlignment="1">
      <alignment vertical="center" wrapText="1"/>
    </xf>
    <xf numFmtId="0" fontId="4" fillId="3" borderId="27" xfId="0" applyFont="1" applyFill="1" applyBorder="1" applyAlignment="1">
      <alignment vertical="center" wrapText="1"/>
    </xf>
    <xf numFmtId="9" fontId="2" fillId="2" borderId="24" xfId="1" applyNumberFormat="1" applyFont="1" applyFill="1" applyBorder="1" applyAlignment="1" applyProtection="1">
      <alignment horizontal="center" vertical="center"/>
      <protection locked="0"/>
    </xf>
    <xf numFmtId="44" fontId="2" fillId="2" borderId="24" xfId="2" applyFont="1" applyFill="1" applyBorder="1" applyAlignment="1">
      <alignment horizontal="center" vertical="center"/>
    </xf>
    <xf numFmtId="44" fontId="9" fillId="2" borderId="24" xfId="2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textRotation="90" wrapText="1"/>
    </xf>
    <xf numFmtId="164" fontId="2" fillId="2" borderId="24" xfId="2" applyNumberFormat="1" applyFont="1" applyFill="1" applyBorder="1" applyAlignment="1" applyProtection="1">
      <alignment horizontal="center" vertical="center" wrapText="1"/>
      <protection locked="0"/>
    </xf>
    <xf numFmtId="164" fontId="9" fillId="2" borderId="24" xfId="2" applyNumberFormat="1" applyFont="1" applyFill="1" applyBorder="1" applyAlignment="1">
      <alignment horizontal="center" vertical="center"/>
    </xf>
    <xf numFmtId="0" fontId="19" fillId="2" borderId="24" xfId="0" applyFont="1" applyFill="1" applyBorder="1" applyAlignment="1" applyProtection="1">
      <alignment horizontal="center" vertical="center"/>
      <protection locked="0"/>
    </xf>
    <xf numFmtId="0" fontId="36" fillId="2" borderId="24" xfId="0" applyFont="1" applyFill="1" applyBorder="1" applyAlignment="1">
      <alignment horizontal="center" vertical="center" textRotation="255"/>
    </xf>
    <xf numFmtId="0" fontId="10" fillId="2" borderId="24" xfId="0" applyFont="1" applyFill="1" applyBorder="1" applyAlignment="1" applyProtection="1">
      <alignment horizontal="center" vertical="center"/>
      <protection locked="0"/>
    </xf>
    <xf numFmtId="0" fontId="19" fillId="2" borderId="24" xfId="0" applyFont="1" applyFill="1" applyBorder="1" applyAlignment="1" applyProtection="1">
      <alignment horizontal="center" vertical="center" wrapText="1"/>
      <protection locked="0"/>
    </xf>
    <xf numFmtId="0" fontId="40" fillId="2" borderId="24" xfId="0" applyFont="1" applyFill="1" applyBorder="1" applyAlignment="1" applyProtection="1">
      <alignment horizontal="center" vertical="center"/>
      <protection locked="0"/>
    </xf>
  </cellXfs>
  <cellStyles count="7">
    <cellStyle name="Millares" xfId="1" builtinId="3"/>
    <cellStyle name="Moneda" xfId="2" builtinId="4"/>
    <cellStyle name="Moneda 2" xfId="3"/>
    <cellStyle name="Moneda 2 2" xfId="4"/>
    <cellStyle name="Moneda 4" xfId="5"/>
    <cellStyle name="Moneda 4 2" xfId="6"/>
    <cellStyle name="Normal" xfId="0" builtinId="0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674915</xdr:colOff>
      <xdr:row>3</xdr:row>
      <xdr:rowOff>285748</xdr:rowOff>
    </xdr:from>
    <xdr:to>
      <xdr:col>19</xdr:col>
      <xdr:colOff>148208</xdr:colOff>
      <xdr:row>4</xdr:row>
      <xdr:rowOff>23291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89C0B928-ADA1-4A84-8F92-D93BF63B8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7343" y="2179862"/>
          <a:ext cx="24162093" cy="363481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</xdr:pic>
    <xdr:clientData/>
  </xdr:twoCellAnchor>
  <xdr:twoCellAnchor editAs="oneCell">
    <xdr:from>
      <xdr:col>8</xdr:col>
      <xdr:colOff>751116</xdr:colOff>
      <xdr:row>1</xdr:row>
      <xdr:rowOff>38100</xdr:rowOff>
    </xdr:from>
    <xdr:to>
      <xdr:col>13</xdr:col>
      <xdr:colOff>689884</xdr:colOff>
      <xdr:row>3</xdr:row>
      <xdr:rowOff>102047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6A8DAD-5723-4CEE-BAE3-6B11EB304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30944" y="179614"/>
          <a:ext cx="6807654" cy="13239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742950</xdr:colOff>
      <xdr:row>3</xdr:row>
      <xdr:rowOff>1123950</xdr:rowOff>
    </xdr:from>
    <xdr:to>
      <xdr:col>19</xdr:col>
      <xdr:colOff>140041</xdr:colOff>
      <xdr:row>3</xdr:row>
      <xdr:rowOff>1204391</xdr:rowOff>
    </xdr:to>
    <xdr:pic>
      <xdr:nvPicPr>
        <xdr:cNvPr id="41432" name="Imagen 2">
          <a:extLst>
            <a:ext uri="{FF2B5EF4-FFF2-40B4-BE49-F238E27FC236}">
              <a16:creationId xmlns:a16="http://schemas.microsoft.com/office/drawing/2014/main" id="{00000000-0008-0000-0000-0000D8A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67900" y="1581150"/>
          <a:ext cx="17967960" cy="76200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</xdr:pic>
    <xdr:clientData/>
  </xdr:twoCellAnchor>
  <xdr:twoCellAnchor editAs="oneCell">
    <xdr:from>
      <xdr:col>8</xdr:col>
      <xdr:colOff>293915</xdr:colOff>
      <xdr:row>1</xdr:row>
      <xdr:rowOff>38100</xdr:rowOff>
    </xdr:from>
    <xdr:to>
      <xdr:col>13</xdr:col>
      <xdr:colOff>685800</xdr:colOff>
      <xdr:row>3</xdr:row>
      <xdr:rowOff>940412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73743" y="179614"/>
          <a:ext cx="7260771" cy="11839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742950</xdr:colOff>
      <xdr:row>3</xdr:row>
      <xdr:rowOff>1123950</xdr:rowOff>
    </xdr:from>
    <xdr:to>
      <xdr:col>17</xdr:col>
      <xdr:colOff>329272</xdr:colOff>
      <xdr:row>4</xdr:row>
      <xdr:rowOff>80441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4122BD53-6804-489A-B711-A7F2FFC61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1552575"/>
          <a:ext cx="17875591" cy="80441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</xdr:pic>
    <xdr:clientData/>
  </xdr:twoCellAnchor>
  <xdr:twoCellAnchor editAs="oneCell">
    <xdr:from>
      <xdr:col>8</xdr:col>
      <xdr:colOff>292553</xdr:colOff>
      <xdr:row>1</xdr:row>
      <xdr:rowOff>38100</xdr:rowOff>
    </xdr:from>
    <xdr:to>
      <xdr:col>12</xdr:col>
      <xdr:colOff>365927</xdr:colOff>
      <xdr:row>3</xdr:row>
      <xdr:rowOff>1013627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D8216D6-1B8A-4694-A3F2-7B26A340A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72381" y="179614"/>
          <a:ext cx="7468961" cy="12613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5394324</xdr:colOff>
      <xdr:row>3</xdr:row>
      <xdr:rowOff>991959</xdr:rowOff>
    </xdr:from>
    <xdr:to>
      <xdr:col>15</xdr:col>
      <xdr:colOff>709241</xdr:colOff>
      <xdr:row>4</xdr:row>
      <xdr:rowOff>453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78F994AC-5C52-4855-8E7B-DA9D9B613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6039" y="1427387"/>
          <a:ext cx="17907766" cy="317048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</xdr:pic>
    <xdr:clientData/>
  </xdr:twoCellAnchor>
  <xdr:twoCellAnchor editAs="oneCell">
    <xdr:from>
      <xdr:col>7</xdr:col>
      <xdr:colOff>1877786</xdr:colOff>
      <xdr:row>0</xdr:row>
      <xdr:rowOff>93437</xdr:rowOff>
    </xdr:from>
    <xdr:to>
      <xdr:col>12</xdr:col>
      <xdr:colOff>291421</xdr:colOff>
      <xdr:row>3</xdr:row>
      <xdr:rowOff>825498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88F163-562B-4F9C-99E9-792876238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71571" y="93437"/>
          <a:ext cx="7771270" cy="116749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2010165</xdr:colOff>
      <xdr:row>3</xdr:row>
      <xdr:rowOff>1694476</xdr:rowOff>
    </xdr:from>
    <xdr:to>
      <xdr:col>17</xdr:col>
      <xdr:colOff>864294</xdr:colOff>
      <xdr:row>5</xdr:row>
      <xdr:rowOff>63112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EC56CCA-8651-4F13-932E-FEFA801AB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4147" y="2121740"/>
          <a:ext cx="20869156" cy="242369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</xdr:pic>
    <xdr:clientData/>
  </xdr:twoCellAnchor>
  <xdr:twoCellAnchor editAs="oneCell">
    <xdr:from>
      <xdr:col>6</xdr:col>
      <xdr:colOff>313741</xdr:colOff>
      <xdr:row>0</xdr:row>
      <xdr:rowOff>100239</xdr:rowOff>
    </xdr:from>
    <xdr:to>
      <xdr:col>10</xdr:col>
      <xdr:colOff>3242745</xdr:colOff>
      <xdr:row>3</xdr:row>
      <xdr:rowOff>1435553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FF7B8DE-5A75-49BA-A0E5-DC3064BA5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4784" y="100239"/>
          <a:ext cx="9237275" cy="175577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2010165</xdr:colOff>
      <xdr:row>3</xdr:row>
      <xdr:rowOff>1694476</xdr:rowOff>
    </xdr:from>
    <xdr:to>
      <xdr:col>17</xdr:col>
      <xdr:colOff>864314</xdr:colOff>
      <xdr:row>4</xdr:row>
      <xdr:rowOff>140691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74C910AC-6E32-4B6E-9FC5-1064F76F8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838" y="2114353"/>
          <a:ext cx="20860638" cy="237934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</xdr:pic>
    <xdr:clientData/>
  </xdr:twoCellAnchor>
  <xdr:twoCellAnchor editAs="oneCell">
    <xdr:from>
      <xdr:col>8</xdr:col>
      <xdr:colOff>466141</xdr:colOff>
      <xdr:row>0</xdr:row>
      <xdr:rowOff>89352</xdr:rowOff>
    </xdr:from>
    <xdr:to>
      <xdr:col>13</xdr:col>
      <xdr:colOff>611154</xdr:colOff>
      <xdr:row>3</xdr:row>
      <xdr:rowOff>1612207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AD079D4-E418-4404-BD48-1FD4AC6A2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19599" y="89352"/>
          <a:ext cx="9245469" cy="194739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2010165</xdr:colOff>
      <xdr:row>3</xdr:row>
      <xdr:rowOff>1694476</xdr:rowOff>
    </xdr:from>
    <xdr:to>
      <xdr:col>17</xdr:col>
      <xdr:colOff>864314</xdr:colOff>
      <xdr:row>4</xdr:row>
      <xdr:rowOff>140691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74C910AC-6E32-4B6E-9FC5-1064F76F8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0065" y="2123101"/>
          <a:ext cx="20856899" cy="246440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</xdr:pic>
    <xdr:clientData/>
  </xdr:twoCellAnchor>
  <xdr:twoCellAnchor editAs="oneCell">
    <xdr:from>
      <xdr:col>8</xdr:col>
      <xdr:colOff>466141</xdr:colOff>
      <xdr:row>0</xdr:row>
      <xdr:rowOff>89352</xdr:rowOff>
    </xdr:from>
    <xdr:to>
      <xdr:col>13</xdr:col>
      <xdr:colOff>611154</xdr:colOff>
      <xdr:row>3</xdr:row>
      <xdr:rowOff>1612207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AD079D4-E418-4404-BD48-1FD4AC6A2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86941" y="89352"/>
          <a:ext cx="9231863" cy="195148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2010165</xdr:colOff>
      <xdr:row>3</xdr:row>
      <xdr:rowOff>1694476</xdr:rowOff>
    </xdr:from>
    <xdr:to>
      <xdr:col>17</xdr:col>
      <xdr:colOff>864314</xdr:colOff>
      <xdr:row>4</xdr:row>
      <xdr:rowOff>140691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74C910AC-6E32-4B6E-9FC5-1064F76F8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0065" y="2123101"/>
          <a:ext cx="20856899" cy="246440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</xdr:pic>
    <xdr:clientData/>
  </xdr:twoCellAnchor>
  <xdr:twoCellAnchor editAs="oneCell">
    <xdr:from>
      <xdr:col>8</xdr:col>
      <xdr:colOff>466141</xdr:colOff>
      <xdr:row>0</xdr:row>
      <xdr:rowOff>89352</xdr:rowOff>
    </xdr:from>
    <xdr:to>
      <xdr:col>13</xdr:col>
      <xdr:colOff>611154</xdr:colOff>
      <xdr:row>3</xdr:row>
      <xdr:rowOff>1612207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AD079D4-E418-4404-BD48-1FD4AC6A2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86941" y="89352"/>
          <a:ext cx="9231863" cy="1951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X17"/>
  <sheetViews>
    <sheetView zoomScale="50" zoomScaleNormal="50" workbookViewId="0">
      <selection activeCell="O22" sqref="O22"/>
    </sheetView>
  </sheetViews>
  <sheetFormatPr baseColWidth="10" defaultRowHeight="49.5" customHeight="1" x14ac:dyDescent="0.3"/>
  <cols>
    <col min="1" max="1" width="10.140625" style="2" customWidth="1"/>
    <col min="2" max="2" width="16.7109375" style="1" customWidth="1"/>
    <col min="3" max="3" width="19.5703125" style="4" customWidth="1"/>
    <col min="4" max="4" width="36.28515625" style="5" customWidth="1"/>
    <col min="5" max="5" width="19.5703125" style="5" customWidth="1"/>
    <col min="6" max="6" width="36.42578125" style="1" customWidth="1"/>
    <col min="7" max="7" width="23.28515625" style="1" customWidth="1"/>
    <col min="8" max="8" width="29.28515625" style="4" customWidth="1"/>
    <col min="9" max="9" width="22.42578125" style="1" customWidth="1"/>
    <col min="10" max="12" width="19.5703125" style="1" customWidth="1"/>
    <col min="13" max="13" width="21.7109375" style="1" customWidth="1"/>
    <col min="14" max="14" width="22" style="8" customWidth="1"/>
    <col min="15" max="15" width="19.5703125" style="7" customWidth="1"/>
    <col min="16" max="16" width="19.140625" style="1" customWidth="1"/>
    <col min="17" max="17" width="25" style="4" customWidth="1"/>
    <col min="18" max="18" width="10" style="1" customWidth="1"/>
    <col min="19" max="19" width="26" style="32" customWidth="1"/>
    <col min="20" max="20" width="21.42578125" style="4" customWidth="1"/>
    <col min="21" max="21" width="28.140625" style="5" customWidth="1"/>
    <col min="22" max="22" width="28.7109375" style="4" customWidth="1"/>
    <col min="23" max="23" width="26.28515625" style="4" customWidth="1"/>
    <col min="24" max="24" width="0.42578125" style="1" customWidth="1"/>
    <col min="25" max="16384" width="11.42578125" style="1"/>
  </cols>
  <sheetData>
    <row r="1" spans="1:24" ht="49.5" customHeight="1" x14ac:dyDescent="0.25">
      <c r="A1" s="354"/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11"/>
    </row>
    <row r="2" spans="1:24" ht="49.5" customHeight="1" x14ac:dyDescent="0.25">
      <c r="A2" s="354"/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  <c r="V2" s="354"/>
      <c r="W2" s="354"/>
      <c r="X2" s="12"/>
    </row>
    <row r="3" spans="1:24" ht="49.5" customHeight="1" x14ac:dyDescent="0.25">
      <c r="A3" s="354"/>
      <c r="B3" s="354"/>
      <c r="C3" s="354"/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  <c r="V3" s="354"/>
      <c r="W3" s="354"/>
      <c r="X3" s="12"/>
    </row>
    <row r="4" spans="1:24" ht="49.5" customHeight="1" x14ac:dyDescent="0.25">
      <c r="A4" s="354"/>
      <c r="B4" s="354"/>
      <c r="C4" s="354"/>
      <c r="D4" s="354"/>
      <c r="E4" s="354"/>
      <c r="F4" s="354"/>
      <c r="G4" s="354"/>
      <c r="H4" s="354"/>
      <c r="I4" s="354"/>
      <c r="J4" s="354"/>
      <c r="K4" s="354"/>
      <c r="L4" s="354"/>
      <c r="M4" s="354"/>
      <c r="N4" s="354"/>
      <c r="O4" s="354"/>
      <c r="P4" s="354"/>
      <c r="Q4" s="354"/>
      <c r="R4" s="354"/>
      <c r="S4" s="354"/>
      <c r="T4" s="354"/>
      <c r="U4" s="354"/>
      <c r="V4" s="354"/>
      <c r="W4" s="354"/>
      <c r="X4" s="12"/>
    </row>
    <row r="5" spans="1:24" ht="49.5" customHeight="1" x14ac:dyDescent="0.25">
      <c r="A5" s="355" t="s">
        <v>26</v>
      </c>
      <c r="B5" s="355"/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5"/>
      <c r="W5" s="355"/>
      <c r="X5" s="13"/>
    </row>
    <row r="6" spans="1:24" ht="49.5" customHeight="1" x14ac:dyDescent="0.3">
      <c r="A6" s="34"/>
      <c r="B6" s="35"/>
      <c r="C6" s="36"/>
      <c r="D6" s="37"/>
      <c r="E6" s="37"/>
      <c r="F6" s="35"/>
      <c r="G6" s="35"/>
      <c r="H6" s="36"/>
      <c r="I6" s="35"/>
      <c r="J6" s="35"/>
      <c r="K6" s="35"/>
      <c r="L6" s="35"/>
      <c r="M6" s="35"/>
      <c r="N6" s="38"/>
      <c r="O6" s="39"/>
      <c r="P6" s="35"/>
      <c r="Q6" s="36"/>
      <c r="R6" s="35"/>
      <c r="S6" s="40"/>
      <c r="T6" s="36"/>
      <c r="U6" s="41"/>
      <c r="V6" s="356" t="s">
        <v>0</v>
      </c>
      <c r="W6" s="356" t="s">
        <v>1</v>
      </c>
      <c r="X6" s="14"/>
    </row>
    <row r="7" spans="1:24" ht="49.5" customHeight="1" x14ac:dyDescent="0.3">
      <c r="A7" s="34"/>
      <c r="B7" s="35"/>
      <c r="C7" s="36"/>
      <c r="D7" s="37"/>
      <c r="E7" s="37"/>
      <c r="F7" s="35"/>
      <c r="G7" s="35"/>
      <c r="H7" s="36"/>
      <c r="I7" s="35"/>
      <c r="J7" s="35"/>
      <c r="K7" s="35"/>
      <c r="L7" s="35"/>
      <c r="M7" s="35"/>
      <c r="N7" s="38"/>
      <c r="O7" s="39"/>
      <c r="P7" s="35"/>
      <c r="Q7" s="36"/>
      <c r="R7" s="35"/>
      <c r="S7" s="40"/>
      <c r="T7" s="36"/>
      <c r="U7" s="41"/>
      <c r="V7" s="356"/>
      <c r="W7" s="356"/>
      <c r="X7" s="15"/>
    </row>
    <row r="8" spans="1:24" ht="49.5" customHeight="1" x14ac:dyDescent="0.25">
      <c r="A8" s="357"/>
      <c r="B8" s="357"/>
      <c r="C8" s="357"/>
      <c r="D8" s="357"/>
      <c r="E8" s="357"/>
      <c r="F8" s="357"/>
      <c r="G8" s="357"/>
      <c r="H8" s="357"/>
      <c r="I8" s="357"/>
      <c r="J8" s="357"/>
      <c r="K8" s="357"/>
      <c r="L8" s="357"/>
      <c r="M8" s="357"/>
      <c r="N8" s="357"/>
      <c r="O8" s="357"/>
      <c r="P8" s="357"/>
      <c r="Q8" s="357"/>
      <c r="R8" s="357"/>
      <c r="S8" s="357"/>
      <c r="T8" s="357"/>
      <c r="U8" s="357"/>
      <c r="V8" s="357"/>
      <c r="W8" s="357"/>
      <c r="X8" s="10"/>
    </row>
    <row r="9" spans="1:24" ht="49.5" customHeight="1" x14ac:dyDescent="0.25">
      <c r="A9" s="357"/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  <c r="M9" s="357"/>
      <c r="N9" s="357"/>
      <c r="O9" s="357"/>
      <c r="P9" s="357"/>
      <c r="Q9" s="357"/>
      <c r="R9" s="357"/>
      <c r="S9" s="357"/>
      <c r="T9" s="357"/>
      <c r="U9" s="357"/>
      <c r="V9" s="357"/>
      <c r="W9" s="357"/>
      <c r="X9" s="10"/>
    </row>
    <row r="10" spans="1:24" s="2" customFormat="1" ht="49.5" customHeight="1" x14ac:dyDescent="0.25">
      <c r="A10" s="349" t="s">
        <v>4</v>
      </c>
      <c r="B10" s="349" t="s">
        <v>2</v>
      </c>
      <c r="C10" s="349" t="s">
        <v>5</v>
      </c>
      <c r="D10" s="352" t="s">
        <v>6</v>
      </c>
      <c r="E10" s="353" t="s">
        <v>7</v>
      </c>
      <c r="F10" s="349" t="s">
        <v>8</v>
      </c>
      <c r="G10" s="349" t="s">
        <v>9</v>
      </c>
      <c r="H10" s="349" t="s">
        <v>10</v>
      </c>
      <c r="I10" s="349" t="s">
        <v>11</v>
      </c>
      <c r="J10" s="349" t="s">
        <v>12</v>
      </c>
      <c r="K10" s="349" t="s">
        <v>13</v>
      </c>
      <c r="L10" s="349" t="s">
        <v>14</v>
      </c>
      <c r="M10" s="349" t="s">
        <v>15</v>
      </c>
      <c r="N10" s="350" t="s">
        <v>16</v>
      </c>
      <c r="O10" s="351" t="s">
        <v>17</v>
      </c>
      <c r="P10" s="349" t="s">
        <v>18</v>
      </c>
      <c r="Q10" s="349" t="s">
        <v>19</v>
      </c>
      <c r="R10" s="349" t="s">
        <v>20</v>
      </c>
      <c r="S10" s="358" t="s">
        <v>21</v>
      </c>
      <c r="T10" s="349" t="s">
        <v>22</v>
      </c>
      <c r="U10" s="349"/>
      <c r="V10" s="349" t="s">
        <v>24</v>
      </c>
      <c r="W10" s="359" t="s">
        <v>25</v>
      </c>
      <c r="X10" s="16"/>
    </row>
    <row r="11" spans="1:24" s="2" customFormat="1" ht="49.5" customHeight="1" x14ac:dyDescent="0.25">
      <c r="A11" s="349"/>
      <c r="B11" s="349"/>
      <c r="C11" s="349"/>
      <c r="D11" s="352"/>
      <c r="E11" s="353"/>
      <c r="F11" s="349"/>
      <c r="G11" s="349"/>
      <c r="H11" s="349"/>
      <c r="I11" s="349"/>
      <c r="J11" s="349"/>
      <c r="K11" s="349"/>
      <c r="L11" s="349"/>
      <c r="M11" s="349"/>
      <c r="N11" s="350"/>
      <c r="O11" s="351"/>
      <c r="P11" s="349"/>
      <c r="Q11" s="349"/>
      <c r="R11" s="349"/>
      <c r="S11" s="358"/>
      <c r="T11" s="42" t="s">
        <v>23</v>
      </c>
      <c r="U11" s="43" t="s">
        <v>3</v>
      </c>
      <c r="V11" s="349"/>
      <c r="W11" s="359"/>
      <c r="X11" s="16"/>
    </row>
    <row r="12" spans="1:24" s="3" customFormat="1" ht="49.5" customHeight="1" thickBot="1" x14ac:dyDescent="0.3">
      <c r="A12" s="348" t="s">
        <v>47</v>
      </c>
      <c r="B12" s="348"/>
      <c r="C12" s="348"/>
      <c r="D12" s="348"/>
      <c r="E12" s="348"/>
      <c r="F12" s="348"/>
      <c r="G12" s="348"/>
      <c r="H12" s="348"/>
      <c r="I12" s="348"/>
      <c r="J12" s="348"/>
      <c r="K12" s="348"/>
      <c r="L12" s="348"/>
      <c r="M12" s="348"/>
      <c r="N12" s="348"/>
      <c r="O12" s="348"/>
      <c r="P12" s="348"/>
      <c r="Q12" s="348"/>
      <c r="R12" s="348"/>
      <c r="S12" s="348"/>
      <c r="T12" s="348"/>
      <c r="U12" s="348"/>
      <c r="V12" s="348"/>
      <c r="W12" s="348"/>
      <c r="X12" s="17"/>
    </row>
    <row r="13" spans="1:24" s="6" customFormat="1" ht="129.75" customHeight="1" x14ac:dyDescent="0.2">
      <c r="A13" s="59">
        <v>1</v>
      </c>
      <c r="B13" s="60" t="s">
        <v>27</v>
      </c>
      <c r="C13" s="60" t="s">
        <v>30</v>
      </c>
      <c r="D13" s="61" t="s">
        <v>37</v>
      </c>
      <c r="E13" s="62">
        <v>6201</v>
      </c>
      <c r="F13" s="63" t="s">
        <v>38</v>
      </c>
      <c r="G13" s="60" t="s">
        <v>39</v>
      </c>
      <c r="H13" s="60" t="s">
        <v>40</v>
      </c>
      <c r="I13" s="64" t="s">
        <v>31</v>
      </c>
      <c r="J13" s="65" t="s">
        <v>30</v>
      </c>
      <c r="K13" s="64" t="s">
        <v>31</v>
      </c>
      <c r="L13" s="66">
        <v>39548</v>
      </c>
      <c r="M13" s="67" t="s">
        <v>28</v>
      </c>
      <c r="N13" s="68">
        <v>1980000</v>
      </c>
      <c r="O13" s="69">
        <v>46048</v>
      </c>
      <c r="P13" s="70">
        <v>46095</v>
      </c>
      <c r="Q13" s="71">
        <f>N13/S13</f>
        <v>1980000</v>
      </c>
      <c r="R13" s="72" t="s">
        <v>29</v>
      </c>
      <c r="S13" s="73">
        <v>1</v>
      </c>
      <c r="T13" s="74">
        <f>U13*100%/N13</f>
        <v>9.038304040404041E-2</v>
      </c>
      <c r="U13" s="75">
        <v>178958.42</v>
      </c>
      <c r="V13" s="76" t="s">
        <v>35</v>
      </c>
      <c r="W13" s="77" t="s">
        <v>36</v>
      </c>
      <c r="X13" s="19"/>
    </row>
    <row r="14" spans="1:24" s="6" customFormat="1" ht="141.75" customHeight="1" x14ac:dyDescent="0.2">
      <c r="A14" s="78">
        <v>2</v>
      </c>
      <c r="B14" s="332" t="s">
        <v>27</v>
      </c>
      <c r="C14" s="334" t="s">
        <v>30</v>
      </c>
      <c r="D14" s="336" t="s">
        <v>46</v>
      </c>
      <c r="E14" s="338" t="s">
        <v>101</v>
      </c>
      <c r="F14" s="18" t="s">
        <v>41</v>
      </c>
      <c r="G14" s="340" t="s">
        <v>42</v>
      </c>
      <c r="H14" s="340" t="s">
        <v>40</v>
      </c>
      <c r="I14" s="342" t="s">
        <v>31</v>
      </c>
      <c r="J14" s="334" t="s">
        <v>30</v>
      </c>
      <c r="K14" s="342" t="s">
        <v>31</v>
      </c>
      <c r="L14" s="344">
        <v>39548</v>
      </c>
      <c r="M14" s="346" t="s">
        <v>28</v>
      </c>
      <c r="N14" s="330">
        <v>6670334.46</v>
      </c>
      <c r="O14" s="318">
        <v>45670</v>
      </c>
      <c r="P14" s="320">
        <v>45754</v>
      </c>
      <c r="Q14" s="31">
        <v>4186473.72</v>
      </c>
      <c r="R14" s="322" t="s">
        <v>32</v>
      </c>
      <c r="S14" s="9">
        <v>2497.4699999999998</v>
      </c>
      <c r="T14" s="324">
        <f>U14*100%/N14</f>
        <v>0.82283643839952214</v>
      </c>
      <c r="U14" s="326">
        <v>5488594.25</v>
      </c>
      <c r="V14" s="328" t="s">
        <v>44</v>
      </c>
      <c r="W14" s="316" t="s">
        <v>45</v>
      </c>
      <c r="X14" s="20"/>
    </row>
    <row r="15" spans="1:24" s="6" customFormat="1" ht="49.5" customHeight="1" x14ac:dyDescent="0.2">
      <c r="A15" s="78">
        <v>3</v>
      </c>
      <c r="B15" s="332"/>
      <c r="C15" s="334"/>
      <c r="D15" s="336"/>
      <c r="E15" s="338"/>
      <c r="F15" s="52" t="s">
        <v>48</v>
      </c>
      <c r="G15" s="340"/>
      <c r="H15" s="340"/>
      <c r="I15" s="342"/>
      <c r="J15" s="334"/>
      <c r="K15" s="342"/>
      <c r="L15" s="344"/>
      <c r="M15" s="346"/>
      <c r="N15" s="330"/>
      <c r="O15" s="318"/>
      <c r="P15" s="320"/>
      <c r="Q15" s="31">
        <v>824569.22</v>
      </c>
      <c r="R15" s="322"/>
      <c r="S15" s="9">
        <v>983.81</v>
      </c>
      <c r="T15" s="324"/>
      <c r="U15" s="326"/>
      <c r="V15" s="328"/>
      <c r="W15" s="316"/>
      <c r="X15" s="22"/>
    </row>
    <row r="16" spans="1:24" s="6" customFormat="1" ht="49.5" customHeight="1" x14ac:dyDescent="0.2">
      <c r="A16" s="78">
        <v>4</v>
      </c>
      <c r="B16" s="332"/>
      <c r="C16" s="334"/>
      <c r="D16" s="336"/>
      <c r="E16" s="338"/>
      <c r="F16" s="52" t="s">
        <v>34</v>
      </c>
      <c r="G16" s="340"/>
      <c r="H16" s="340"/>
      <c r="I16" s="342"/>
      <c r="J16" s="334"/>
      <c r="K16" s="342"/>
      <c r="L16" s="344"/>
      <c r="M16" s="346"/>
      <c r="N16" s="330"/>
      <c r="O16" s="318"/>
      <c r="P16" s="320"/>
      <c r="Q16" s="31">
        <v>817647.95</v>
      </c>
      <c r="R16" s="322"/>
      <c r="S16" s="9">
        <v>538.94000000000005</v>
      </c>
      <c r="T16" s="324"/>
      <c r="U16" s="326"/>
      <c r="V16" s="328"/>
      <c r="W16" s="316"/>
      <c r="X16" s="22"/>
    </row>
    <row r="17" spans="1:24" s="6" customFormat="1" ht="49.5" customHeight="1" thickBot="1" x14ac:dyDescent="0.25">
      <c r="A17" s="80">
        <v>5</v>
      </c>
      <c r="B17" s="333"/>
      <c r="C17" s="335"/>
      <c r="D17" s="337"/>
      <c r="E17" s="339"/>
      <c r="F17" s="81" t="s">
        <v>33</v>
      </c>
      <c r="G17" s="341"/>
      <c r="H17" s="341"/>
      <c r="I17" s="343"/>
      <c r="J17" s="335"/>
      <c r="K17" s="343"/>
      <c r="L17" s="345"/>
      <c r="M17" s="347"/>
      <c r="N17" s="331"/>
      <c r="O17" s="319"/>
      <c r="P17" s="321"/>
      <c r="Q17" s="82">
        <v>841643.57</v>
      </c>
      <c r="R17" s="323"/>
      <c r="S17" s="84">
        <v>520.46</v>
      </c>
      <c r="T17" s="325"/>
      <c r="U17" s="327"/>
      <c r="V17" s="329"/>
      <c r="W17" s="317"/>
      <c r="X17" s="21"/>
    </row>
  </sheetData>
  <mergeCells count="47">
    <mergeCell ref="D10:D11"/>
    <mergeCell ref="E10:E11"/>
    <mergeCell ref="A1:W4"/>
    <mergeCell ref="A5:W5"/>
    <mergeCell ref="V6:V7"/>
    <mergeCell ref="W6:W7"/>
    <mergeCell ref="A8:W9"/>
    <mergeCell ref="R10:R11"/>
    <mergeCell ref="S10:S11"/>
    <mergeCell ref="T10:U10"/>
    <mergeCell ref="V10:V11"/>
    <mergeCell ref="W10:W11"/>
    <mergeCell ref="A12:W12"/>
    <mergeCell ref="L10:L11"/>
    <mergeCell ref="M10:M11"/>
    <mergeCell ref="N10:N11"/>
    <mergeCell ref="O10:O11"/>
    <mergeCell ref="P10:P11"/>
    <mergeCell ref="Q10:Q11"/>
    <mergeCell ref="F10:F11"/>
    <mergeCell ref="G10:G11"/>
    <mergeCell ref="H10:H11"/>
    <mergeCell ref="I10:I11"/>
    <mergeCell ref="J10:J11"/>
    <mergeCell ref="K10:K11"/>
    <mergeCell ref="A10:A11"/>
    <mergeCell ref="B10:B11"/>
    <mergeCell ref="C10:C11"/>
    <mergeCell ref="N14:N17"/>
    <mergeCell ref="B14:B17"/>
    <mergeCell ref="C14:C17"/>
    <mergeCell ref="D14:D17"/>
    <mergeCell ref="E14:E17"/>
    <mergeCell ref="G14:G17"/>
    <mergeCell ref="H14:H17"/>
    <mergeCell ref="I14:I17"/>
    <mergeCell ref="J14:J17"/>
    <mergeCell ref="K14:K17"/>
    <mergeCell ref="L14:L17"/>
    <mergeCell ref="M14:M17"/>
    <mergeCell ref="W14:W17"/>
    <mergeCell ref="O14:O17"/>
    <mergeCell ref="P14:P17"/>
    <mergeCell ref="R14:R17"/>
    <mergeCell ref="T14:T17"/>
    <mergeCell ref="U14:U17"/>
    <mergeCell ref="V14:V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X54"/>
  <sheetViews>
    <sheetView topLeftCell="A46" zoomScale="50" zoomScaleNormal="50" workbookViewId="0">
      <selection sqref="A1:XFD1048576"/>
    </sheetView>
  </sheetViews>
  <sheetFormatPr baseColWidth="10" defaultRowHeight="18.75" x14ac:dyDescent="0.3"/>
  <cols>
    <col min="1" max="1" width="10.140625" style="2" customWidth="1"/>
    <col min="2" max="2" width="16.7109375" style="1" customWidth="1"/>
    <col min="3" max="3" width="19.5703125" style="4" customWidth="1"/>
    <col min="4" max="4" width="36.28515625" style="5" customWidth="1"/>
    <col min="5" max="5" width="19.5703125" style="5" customWidth="1"/>
    <col min="6" max="6" width="36.42578125" style="1" customWidth="1"/>
    <col min="7" max="7" width="23.28515625" style="1" customWidth="1"/>
    <col min="8" max="8" width="29.28515625" style="4" customWidth="1"/>
    <col min="9" max="9" width="22.42578125" style="1" customWidth="1"/>
    <col min="10" max="12" width="19.5703125" style="1" customWidth="1"/>
    <col min="13" max="13" width="21.7109375" style="1" customWidth="1"/>
    <col min="14" max="14" width="22" style="8" customWidth="1"/>
    <col min="15" max="15" width="19.5703125" style="7" customWidth="1"/>
    <col min="16" max="16" width="19.140625" style="1" customWidth="1"/>
    <col min="17" max="17" width="25" style="4" customWidth="1"/>
    <col min="18" max="18" width="10" style="1" customWidth="1"/>
    <col min="19" max="19" width="26" style="32" customWidth="1"/>
    <col min="20" max="20" width="21.42578125" style="4" customWidth="1"/>
    <col min="21" max="21" width="28.140625" style="5" customWidth="1"/>
    <col min="22" max="22" width="28.7109375" style="4" customWidth="1"/>
    <col min="23" max="23" width="26.28515625" style="4" customWidth="1"/>
    <col min="24" max="24" width="0.42578125" style="1" customWidth="1"/>
    <col min="25" max="16384" width="11.42578125" style="1"/>
  </cols>
  <sheetData>
    <row r="1" spans="1:24" ht="11.45" customHeight="1" x14ac:dyDescent="0.25">
      <c r="A1" s="354"/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11"/>
    </row>
    <row r="2" spans="1:24" ht="11.45" customHeight="1" x14ac:dyDescent="0.25">
      <c r="A2" s="354"/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  <c r="V2" s="354"/>
      <c r="W2" s="354"/>
      <c r="X2" s="12"/>
    </row>
    <row r="3" spans="1:24" ht="11.45" customHeight="1" x14ac:dyDescent="0.25">
      <c r="A3" s="354"/>
      <c r="B3" s="354"/>
      <c r="C3" s="354"/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  <c r="V3" s="354"/>
      <c r="W3" s="354"/>
      <c r="X3" s="12"/>
    </row>
    <row r="4" spans="1:24" ht="103.5" customHeight="1" x14ac:dyDescent="0.25">
      <c r="A4" s="354"/>
      <c r="B4" s="354"/>
      <c r="C4" s="354"/>
      <c r="D4" s="354"/>
      <c r="E4" s="354"/>
      <c r="F4" s="354"/>
      <c r="G4" s="354"/>
      <c r="H4" s="354"/>
      <c r="I4" s="354"/>
      <c r="J4" s="354"/>
      <c r="K4" s="354"/>
      <c r="L4" s="354"/>
      <c r="M4" s="354"/>
      <c r="N4" s="354"/>
      <c r="O4" s="354"/>
      <c r="P4" s="354"/>
      <c r="Q4" s="354"/>
      <c r="R4" s="354"/>
      <c r="S4" s="354"/>
      <c r="T4" s="354"/>
      <c r="U4" s="354"/>
      <c r="V4" s="354"/>
      <c r="W4" s="354"/>
      <c r="X4" s="12"/>
    </row>
    <row r="5" spans="1:24" ht="15" customHeight="1" x14ac:dyDescent="0.25">
      <c r="A5" s="355" t="s">
        <v>26</v>
      </c>
      <c r="B5" s="355"/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5"/>
      <c r="W5" s="355"/>
      <c r="X5" s="13"/>
    </row>
    <row r="6" spans="1:24" ht="15" customHeight="1" x14ac:dyDescent="0.3">
      <c r="A6" s="34"/>
      <c r="B6" s="35"/>
      <c r="C6" s="36"/>
      <c r="D6" s="37"/>
      <c r="E6" s="37"/>
      <c r="F6" s="35"/>
      <c r="G6" s="35"/>
      <c r="H6" s="36"/>
      <c r="I6" s="35"/>
      <c r="J6" s="35"/>
      <c r="K6" s="35"/>
      <c r="L6" s="35"/>
      <c r="M6" s="35"/>
      <c r="N6" s="38"/>
      <c r="O6" s="39"/>
      <c r="P6" s="35"/>
      <c r="Q6" s="36"/>
      <c r="R6" s="35"/>
      <c r="S6" s="40"/>
      <c r="T6" s="36"/>
      <c r="U6" s="41"/>
      <c r="V6" s="356" t="s">
        <v>0</v>
      </c>
      <c r="W6" s="356" t="s">
        <v>1</v>
      </c>
      <c r="X6" s="14"/>
    </row>
    <row r="7" spans="1:24" ht="28.5" customHeight="1" x14ac:dyDescent="0.3">
      <c r="A7" s="34"/>
      <c r="B7" s="35"/>
      <c r="C7" s="36"/>
      <c r="D7" s="37"/>
      <c r="E7" s="37"/>
      <c r="F7" s="35"/>
      <c r="G7" s="35"/>
      <c r="H7" s="36"/>
      <c r="I7" s="35"/>
      <c r="J7" s="35"/>
      <c r="K7" s="35"/>
      <c r="L7" s="35"/>
      <c r="M7" s="35"/>
      <c r="N7" s="38"/>
      <c r="O7" s="39"/>
      <c r="P7" s="35"/>
      <c r="Q7" s="36"/>
      <c r="R7" s="35"/>
      <c r="S7" s="40"/>
      <c r="T7" s="36"/>
      <c r="U7" s="41"/>
      <c r="V7" s="356"/>
      <c r="W7" s="356"/>
      <c r="X7" s="15"/>
    </row>
    <row r="8" spans="1:24" ht="5.25" customHeight="1" x14ac:dyDescent="0.25">
      <c r="A8" s="357"/>
      <c r="B8" s="357"/>
      <c r="C8" s="357"/>
      <c r="D8" s="357"/>
      <c r="E8" s="357"/>
      <c r="F8" s="357"/>
      <c r="G8" s="357"/>
      <c r="H8" s="357"/>
      <c r="I8" s="357"/>
      <c r="J8" s="357"/>
      <c r="K8" s="357"/>
      <c r="L8" s="357"/>
      <c r="M8" s="357"/>
      <c r="N8" s="357"/>
      <c r="O8" s="357"/>
      <c r="P8" s="357"/>
      <c r="Q8" s="357"/>
      <c r="R8" s="357"/>
      <c r="S8" s="357"/>
      <c r="T8" s="357"/>
      <c r="U8" s="357"/>
      <c r="V8" s="357"/>
      <c r="W8" s="357"/>
      <c r="X8" s="10"/>
    </row>
    <row r="9" spans="1:24" ht="9" customHeight="1" x14ac:dyDescent="0.25">
      <c r="A9" s="357"/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  <c r="M9" s="357"/>
      <c r="N9" s="357"/>
      <c r="O9" s="357"/>
      <c r="P9" s="357"/>
      <c r="Q9" s="357"/>
      <c r="R9" s="357"/>
      <c r="S9" s="357"/>
      <c r="T9" s="357"/>
      <c r="U9" s="357"/>
      <c r="V9" s="357"/>
      <c r="W9" s="357"/>
      <c r="X9" s="10"/>
    </row>
    <row r="10" spans="1:24" s="2" customFormat="1" ht="22.5" customHeight="1" x14ac:dyDescent="0.25">
      <c r="A10" s="349" t="s">
        <v>4</v>
      </c>
      <c r="B10" s="349" t="s">
        <v>2</v>
      </c>
      <c r="C10" s="349" t="s">
        <v>5</v>
      </c>
      <c r="D10" s="352" t="s">
        <v>6</v>
      </c>
      <c r="E10" s="353" t="s">
        <v>7</v>
      </c>
      <c r="F10" s="349" t="s">
        <v>8</v>
      </c>
      <c r="G10" s="349" t="s">
        <v>9</v>
      </c>
      <c r="H10" s="349" t="s">
        <v>10</v>
      </c>
      <c r="I10" s="349" t="s">
        <v>11</v>
      </c>
      <c r="J10" s="349" t="s">
        <v>12</v>
      </c>
      <c r="K10" s="349" t="s">
        <v>13</v>
      </c>
      <c r="L10" s="349" t="s">
        <v>14</v>
      </c>
      <c r="M10" s="349" t="s">
        <v>15</v>
      </c>
      <c r="N10" s="350" t="s">
        <v>16</v>
      </c>
      <c r="O10" s="351" t="s">
        <v>17</v>
      </c>
      <c r="P10" s="349" t="s">
        <v>18</v>
      </c>
      <c r="Q10" s="349" t="s">
        <v>19</v>
      </c>
      <c r="R10" s="349" t="s">
        <v>20</v>
      </c>
      <c r="S10" s="358" t="s">
        <v>21</v>
      </c>
      <c r="T10" s="349" t="s">
        <v>22</v>
      </c>
      <c r="U10" s="349"/>
      <c r="V10" s="349" t="s">
        <v>24</v>
      </c>
      <c r="W10" s="359" t="s">
        <v>25</v>
      </c>
      <c r="X10" s="16"/>
    </row>
    <row r="11" spans="1:24" s="2" customFormat="1" ht="51" customHeight="1" x14ac:dyDescent="0.25">
      <c r="A11" s="349"/>
      <c r="B11" s="349"/>
      <c r="C11" s="349"/>
      <c r="D11" s="352"/>
      <c r="E11" s="353"/>
      <c r="F11" s="349"/>
      <c r="G11" s="349"/>
      <c r="H11" s="349"/>
      <c r="I11" s="349"/>
      <c r="J11" s="349"/>
      <c r="K11" s="349"/>
      <c r="L11" s="349"/>
      <c r="M11" s="349"/>
      <c r="N11" s="350"/>
      <c r="O11" s="351"/>
      <c r="P11" s="349"/>
      <c r="Q11" s="349"/>
      <c r="R11" s="349"/>
      <c r="S11" s="358"/>
      <c r="T11" s="42" t="s">
        <v>23</v>
      </c>
      <c r="U11" s="43" t="s">
        <v>3</v>
      </c>
      <c r="V11" s="349"/>
      <c r="W11" s="359"/>
      <c r="X11" s="16"/>
    </row>
    <row r="12" spans="1:24" s="3" customFormat="1" ht="61.5" customHeight="1" thickBot="1" x14ac:dyDescent="0.3">
      <c r="A12" s="404" t="s">
        <v>47</v>
      </c>
      <c r="B12" s="404"/>
      <c r="C12" s="404"/>
      <c r="D12" s="404"/>
      <c r="E12" s="404"/>
      <c r="F12" s="404"/>
      <c r="G12" s="404"/>
      <c r="H12" s="404"/>
      <c r="I12" s="404"/>
      <c r="J12" s="404"/>
      <c r="K12" s="404"/>
      <c r="L12" s="404"/>
      <c r="M12" s="404"/>
      <c r="N12" s="404"/>
      <c r="O12" s="404"/>
      <c r="P12" s="404"/>
      <c r="Q12" s="404"/>
      <c r="R12" s="404"/>
      <c r="S12" s="404"/>
      <c r="T12" s="404"/>
      <c r="U12" s="404"/>
      <c r="V12" s="404"/>
      <c r="W12" s="404"/>
      <c r="X12" s="17"/>
    </row>
    <row r="13" spans="1:24" s="6" customFormat="1" ht="163.5" customHeight="1" x14ac:dyDescent="0.2">
      <c r="A13" s="44">
        <v>1</v>
      </c>
      <c r="B13" s="23" t="s">
        <v>27</v>
      </c>
      <c r="C13" s="23" t="s">
        <v>30</v>
      </c>
      <c r="D13" s="45" t="s">
        <v>37</v>
      </c>
      <c r="E13" s="46">
        <v>6201</v>
      </c>
      <c r="F13" s="18" t="s">
        <v>38</v>
      </c>
      <c r="G13" s="23" t="s">
        <v>39</v>
      </c>
      <c r="H13" s="23" t="s">
        <v>40</v>
      </c>
      <c r="I13" s="47" t="s">
        <v>31</v>
      </c>
      <c r="J13" s="44" t="s">
        <v>30</v>
      </c>
      <c r="K13" s="47" t="s">
        <v>31</v>
      </c>
      <c r="L13" s="48">
        <v>39548</v>
      </c>
      <c r="M13" s="24" t="s">
        <v>28</v>
      </c>
      <c r="N13" s="33">
        <v>1980000</v>
      </c>
      <c r="O13" s="49">
        <v>46048</v>
      </c>
      <c r="P13" s="50">
        <v>46095</v>
      </c>
      <c r="Q13" s="28">
        <f>N13/S13</f>
        <v>1980000</v>
      </c>
      <c r="R13" s="29" t="s">
        <v>29</v>
      </c>
      <c r="S13" s="51">
        <v>1</v>
      </c>
      <c r="T13" s="25">
        <f>U13*100%/N13</f>
        <v>0.563540303030303</v>
      </c>
      <c r="U13" s="26">
        <v>1115809.8</v>
      </c>
      <c r="V13" s="27" t="s">
        <v>35</v>
      </c>
      <c r="W13" s="27" t="s">
        <v>36</v>
      </c>
      <c r="X13" s="19"/>
    </row>
    <row r="14" spans="1:24" s="6" customFormat="1" ht="120" customHeight="1" x14ac:dyDescent="0.2">
      <c r="A14" s="44">
        <v>2</v>
      </c>
      <c r="B14" s="332" t="s">
        <v>27</v>
      </c>
      <c r="C14" s="334" t="s">
        <v>30</v>
      </c>
      <c r="D14" s="336" t="s">
        <v>46</v>
      </c>
      <c r="E14" s="338" t="s">
        <v>101</v>
      </c>
      <c r="F14" s="18" t="s">
        <v>41</v>
      </c>
      <c r="G14" s="340" t="s">
        <v>42</v>
      </c>
      <c r="H14" s="340" t="s">
        <v>40</v>
      </c>
      <c r="I14" s="342" t="s">
        <v>31</v>
      </c>
      <c r="J14" s="334" t="s">
        <v>30</v>
      </c>
      <c r="K14" s="342" t="s">
        <v>31</v>
      </c>
      <c r="L14" s="344">
        <v>39548</v>
      </c>
      <c r="M14" s="346" t="s">
        <v>28</v>
      </c>
      <c r="N14" s="330">
        <v>6670334.46</v>
      </c>
      <c r="O14" s="318">
        <v>45670</v>
      </c>
      <c r="P14" s="320">
        <v>45754</v>
      </c>
      <c r="Q14" s="31">
        <v>4186473.72</v>
      </c>
      <c r="R14" s="322" t="s">
        <v>32</v>
      </c>
      <c r="S14" s="9">
        <v>2497.4699999999998</v>
      </c>
      <c r="T14" s="324">
        <f>U14*100%/N14</f>
        <v>0.99996618310500729</v>
      </c>
      <c r="U14" s="326">
        <v>6670108.8899999997</v>
      </c>
      <c r="V14" s="328" t="s">
        <v>44</v>
      </c>
      <c r="W14" s="328" t="s">
        <v>45</v>
      </c>
      <c r="X14" s="20"/>
    </row>
    <row r="15" spans="1:24" s="6" customFormat="1" ht="54" customHeight="1" x14ac:dyDescent="0.2">
      <c r="A15" s="44">
        <v>3</v>
      </c>
      <c r="B15" s="332"/>
      <c r="C15" s="334"/>
      <c r="D15" s="336"/>
      <c r="E15" s="338"/>
      <c r="F15" s="52" t="s">
        <v>48</v>
      </c>
      <c r="G15" s="340"/>
      <c r="H15" s="340"/>
      <c r="I15" s="342"/>
      <c r="J15" s="334"/>
      <c r="K15" s="342"/>
      <c r="L15" s="344"/>
      <c r="M15" s="346"/>
      <c r="N15" s="330"/>
      <c r="O15" s="318"/>
      <c r="P15" s="320"/>
      <c r="Q15" s="31">
        <v>824569.22</v>
      </c>
      <c r="R15" s="322"/>
      <c r="S15" s="9">
        <v>983.81</v>
      </c>
      <c r="T15" s="324"/>
      <c r="U15" s="326"/>
      <c r="V15" s="328"/>
      <c r="W15" s="328"/>
      <c r="X15" s="22"/>
    </row>
    <row r="16" spans="1:24" s="6" customFormat="1" ht="66" customHeight="1" x14ac:dyDescent="0.2">
      <c r="A16" s="44">
        <v>4</v>
      </c>
      <c r="B16" s="332"/>
      <c r="C16" s="334"/>
      <c r="D16" s="336"/>
      <c r="E16" s="338"/>
      <c r="F16" s="52" t="s">
        <v>34</v>
      </c>
      <c r="G16" s="340"/>
      <c r="H16" s="340"/>
      <c r="I16" s="342"/>
      <c r="J16" s="334"/>
      <c r="K16" s="342"/>
      <c r="L16" s="344"/>
      <c r="M16" s="346"/>
      <c r="N16" s="330"/>
      <c r="O16" s="318"/>
      <c r="P16" s="320"/>
      <c r="Q16" s="31">
        <v>817647.95</v>
      </c>
      <c r="R16" s="322"/>
      <c r="S16" s="9">
        <v>538.94000000000005</v>
      </c>
      <c r="T16" s="324"/>
      <c r="U16" s="326"/>
      <c r="V16" s="328"/>
      <c r="W16" s="328"/>
      <c r="X16" s="22"/>
    </row>
    <row r="17" spans="1:24" s="6" customFormat="1" ht="75.95" customHeight="1" thickBot="1" x14ac:dyDescent="0.25">
      <c r="A17" s="44">
        <v>5</v>
      </c>
      <c r="B17" s="332"/>
      <c r="C17" s="334"/>
      <c r="D17" s="336"/>
      <c r="E17" s="338"/>
      <c r="F17" s="52" t="s">
        <v>33</v>
      </c>
      <c r="G17" s="340"/>
      <c r="H17" s="340"/>
      <c r="I17" s="342"/>
      <c r="J17" s="334"/>
      <c r="K17" s="342"/>
      <c r="L17" s="344"/>
      <c r="M17" s="346"/>
      <c r="N17" s="330"/>
      <c r="O17" s="318"/>
      <c r="P17" s="320"/>
      <c r="Q17" s="31">
        <v>841643.57</v>
      </c>
      <c r="R17" s="322"/>
      <c r="S17" s="9">
        <v>520.46</v>
      </c>
      <c r="T17" s="324"/>
      <c r="U17" s="326"/>
      <c r="V17" s="328"/>
      <c r="W17" s="328"/>
      <c r="X17" s="21"/>
    </row>
    <row r="18" spans="1:24" s="3" customFormat="1" ht="61.5" customHeight="1" thickBot="1" x14ac:dyDescent="0.3">
      <c r="A18" s="348" t="s">
        <v>49</v>
      </c>
      <c r="B18" s="348"/>
      <c r="C18" s="348"/>
      <c r="D18" s="348"/>
      <c r="E18" s="348"/>
      <c r="F18" s="348"/>
      <c r="G18" s="348"/>
      <c r="H18" s="348"/>
      <c r="I18" s="348"/>
      <c r="J18" s="348"/>
      <c r="K18" s="348"/>
      <c r="L18" s="348"/>
      <c r="M18" s="348"/>
      <c r="N18" s="348"/>
      <c r="O18" s="348"/>
      <c r="P18" s="348"/>
      <c r="Q18" s="348"/>
      <c r="R18" s="348"/>
      <c r="S18" s="348"/>
      <c r="T18" s="348"/>
      <c r="U18" s="348"/>
      <c r="V18" s="348"/>
      <c r="W18" s="348"/>
      <c r="X18" s="17"/>
    </row>
    <row r="19" spans="1:24" s="30" customFormat="1" ht="167.25" customHeight="1" x14ac:dyDescent="0.2">
      <c r="A19" s="89">
        <v>6</v>
      </c>
      <c r="B19" s="411" t="s">
        <v>50</v>
      </c>
      <c r="C19" s="411" t="s">
        <v>30</v>
      </c>
      <c r="D19" s="411" t="s">
        <v>68</v>
      </c>
      <c r="E19" s="412">
        <v>6203</v>
      </c>
      <c r="F19" s="90" t="s">
        <v>91</v>
      </c>
      <c r="G19" s="413" t="s">
        <v>39</v>
      </c>
      <c r="H19" s="411" t="s">
        <v>66</v>
      </c>
      <c r="I19" s="411" t="s">
        <v>31</v>
      </c>
      <c r="J19" s="411" t="s">
        <v>30</v>
      </c>
      <c r="K19" s="411" t="s">
        <v>31</v>
      </c>
      <c r="L19" s="414">
        <v>66</v>
      </c>
      <c r="M19" s="415" t="s">
        <v>28</v>
      </c>
      <c r="N19" s="410">
        <v>2392471.36</v>
      </c>
      <c r="O19" s="405">
        <v>46048</v>
      </c>
      <c r="P19" s="405">
        <v>46095</v>
      </c>
      <c r="Q19" s="71">
        <v>1635781.37</v>
      </c>
      <c r="R19" s="72" t="s">
        <v>29</v>
      </c>
      <c r="S19" s="73">
        <v>646.36</v>
      </c>
      <c r="T19" s="406">
        <f t="shared" ref="T19:T50" si="0">U19*100%/N19</f>
        <v>0.9999999958202217</v>
      </c>
      <c r="U19" s="407">
        <v>2392471.35</v>
      </c>
      <c r="V19" s="409" t="s">
        <v>93</v>
      </c>
      <c r="W19" s="408" t="s">
        <v>94</v>
      </c>
    </row>
    <row r="20" spans="1:24" s="30" customFormat="1" ht="62.25" customHeight="1" x14ac:dyDescent="0.2">
      <c r="A20" s="91">
        <v>7</v>
      </c>
      <c r="B20" s="334"/>
      <c r="C20" s="334"/>
      <c r="D20" s="334"/>
      <c r="E20" s="384"/>
      <c r="F20" s="86" t="s">
        <v>34</v>
      </c>
      <c r="G20" s="340"/>
      <c r="H20" s="334"/>
      <c r="I20" s="334"/>
      <c r="J20" s="334"/>
      <c r="K20" s="334"/>
      <c r="L20" s="396"/>
      <c r="M20" s="346"/>
      <c r="N20" s="386"/>
      <c r="O20" s="385"/>
      <c r="P20" s="385"/>
      <c r="Q20" s="28">
        <v>320718.25</v>
      </c>
      <c r="R20" s="29" t="s">
        <v>29</v>
      </c>
      <c r="S20" s="51">
        <v>205.97</v>
      </c>
      <c r="T20" s="324"/>
      <c r="U20" s="326"/>
      <c r="V20" s="328"/>
      <c r="W20" s="316"/>
    </row>
    <row r="21" spans="1:24" s="30" customFormat="1" ht="69.75" customHeight="1" x14ac:dyDescent="0.2">
      <c r="A21" s="91">
        <v>8</v>
      </c>
      <c r="B21" s="334"/>
      <c r="C21" s="334"/>
      <c r="D21" s="334"/>
      <c r="E21" s="384"/>
      <c r="F21" s="86" t="s">
        <v>92</v>
      </c>
      <c r="G21" s="340"/>
      <c r="H21" s="334"/>
      <c r="I21" s="334"/>
      <c r="J21" s="334"/>
      <c r="K21" s="334"/>
      <c r="L21" s="396"/>
      <c r="M21" s="346"/>
      <c r="N21" s="386"/>
      <c r="O21" s="385"/>
      <c r="P21" s="385"/>
      <c r="Q21" s="28">
        <v>279574.92</v>
      </c>
      <c r="R21" s="29" t="s">
        <v>29</v>
      </c>
      <c r="S21" s="51">
        <v>291.08999999999997</v>
      </c>
      <c r="T21" s="324"/>
      <c r="U21" s="326"/>
      <c r="V21" s="328"/>
      <c r="W21" s="316"/>
    </row>
    <row r="22" spans="1:24" s="30" customFormat="1" ht="45.75" customHeight="1" x14ac:dyDescent="0.2">
      <c r="A22" s="91">
        <v>9</v>
      </c>
      <c r="B22" s="334"/>
      <c r="C22" s="334"/>
      <c r="D22" s="334"/>
      <c r="E22" s="384"/>
      <c r="F22" s="86" t="s">
        <v>33</v>
      </c>
      <c r="G22" s="340"/>
      <c r="H22" s="334"/>
      <c r="I22" s="334"/>
      <c r="J22" s="334"/>
      <c r="K22" s="334"/>
      <c r="L22" s="396"/>
      <c r="M22" s="346"/>
      <c r="N22" s="386"/>
      <c r="O22" s="385"/>
      <c r="P22" s="385"/>
      <c r="Q22" s="28">
        <v>156396.82</v>
      </c>
      <c r="R22" s="29" t="s">
        <v>32</v>
      </c>
      <c r="S22" s="51">
        <v>252</v>
      </c>
      <c r="T22" s="324"/>
      <c r="U22" s="326"/>
      <c r="V22" s="328"/>
      <c r="W22" s="316"/>
    </row>
    <row r="23" spans="1:24" s="30" customFormat="1" ht="137.1" customHeight="1" x14ac:dyDescent="0.2">
      <c r="A23" s="91">
        <v>10</v>
      </c>
      <c r="B23" s="363" t="s">
        <v>50</v>
      </c>
      <c r="C23" s="363" t="s">
        <v>30</v>
      </c>
      <c r="D23" s="334" t="s">
        <v>69</v>
      </c>
      <c r="E23" s="384">
        <v>6204</v>
      </c>
      <c r="F23" s="86" t="s">
        <v>95</v>
      </c>
      <c r="G23" s="340" t="s">
        <v>39</v>
      </c>
      <c r="H23" s="334" t="s">
        <v>66</v>
      </c>
      <c r="I23" s="334" t="s">
        <v>51</v>
      </c>
      <c r="J23" s="334" t="s">
        <v>30</v>
      </c>
      <c r="K23" s="334" t="s">
        <v>51</v>
      </c>
      <c r="L23" s="396">
        <v>762</v>
      </c>
      <c r="M23" s="346" t="s">
        <v>28</v>
      </c>
      <c r="N23" s="386">
        <v>3842500.68</v>
      </c>
      <c r="O23" s="385">
        <v>46048</v>
      </c>
      <c r="P23" s="385">
        <v>46095</v>
      </c>
      <c r="Q23" s="28">
        <v>2145640</v>
      </c>
      <c r="R23" s="29" t="s">
        <v>29</v>
      </c>
      <c r="S23" s="51">
        <v>4424</v>
      </c>
      <c r="T23" s="324">
        <f t="shared" si="0"/>
        <v>0.10322039032144036</v>
      </c>
      <c r="U23" s="326">
        <v>396624.42</v>
      </c>
      <c r="V23" s="328" t="s">
        <v>99</v>
      </c>
      <c r="W23" s="316" t="s">
        <v>100</v>
      </c>
    </row>
    <row r="24" spans="1:24" s="30" customFormat="1" ht="54.75" customHeight="1" x14ac:dyDescent="0.2">
      <c r="A24" s="91">
        <v>11</v>
      </c>
      <c r="B24" s="364"/>
      <c r="C24" s="364"/>
      <c r="D24" s="334"/>
      <c r="E24" s="384"/>
      <c r="F24" s="86" t="s">
        <v>96</v>
      </c>
      <c r="G24" s="340"/>
      <c r="H24" s="334"/>
      <c r="I24" s="334"/>
      <c r="J24" s="334"/>
      <c r="K24" s="334"/>
      <c r="L24" s="396"/>
      <c r="M24" s="346"/>
      <c r="N24" s="386"/>
      <c r="O24" s="385"/>
      <c r="P24" s="385"/>
      <c r="Q24" s="28">
        <v>963776.72</v>
      </c>
      <c r="R24" s="29" t="s">
        <v>29</v>
      </c>
      <c r="S24" s="51">
        <v>1011.2</v>
      </c>
      <c r="T24" s="324"/>
      <c r="U24" s="326"/>
      <c r="V24" s="328"/>
      <c r="W24" s="316"/>
    </row>
    <row r="25" spans="1:24" s="30" customFormat="1" ht="54" customHeight="1" x14ac:dyDescent="0.2">
      <c r="A25" s="91">
        <v>12</v>
      </c>
      <c r="B25" s="364"/>
      <c r="C25" s="364"/>
      <c r="D25" s="334"/>
      <c r="E25" s="384"/>
      <c r="F25" s="86" t="s">
        <v>97</v>
      </c>
      <c r="G25" s="340"/>
      <c r="H25" s="334"/>
      <c r="I25" s="334"/>
      <c r="J25" s="334"/>
      <c r="K25" s="334"/>
      <c r="L25" s="396"/>
      <c r="M25" s="346"/>
      <c r="N25" s="386"/>
      <c r="O25" s="385"/>
      <c r="P25" s="385"/>
      <c r="Q25" s="28">
        <v>505855</v>
      </c>
      <c r="R25" s="29"/>
      <c r="S25" s="51">
        <v>1043</v>
      </c>
      <c r="T25" s="324"/>
      <c r="U25" s="326"/>
      <c r="V25" s="328"/>
      <c r="W25" s="316"/>
    </row>
    <row r="26" spans="1:24" s="30" customFormat="1" ht="51" customHeight="1" x14ac:dyDescent="0.2">
      <c r="A26" s="91">
        <v>13</v>
      </c>
      <c r="B26" s="365"/>
      <c r="C26" s="365"/>
      <c r="D26" s="334"/>
      <c r="E26" s="384"/>
      <c r="F26" s="86" t="s">
        <v>98</v>
      </c>
      <c r="G26" s="340"/>
      <c r="H26" s="334"/>
      <c r="I26" s="334"/>
      <c r="J26" s="334"/>
      <c r="K26" s="334"/>
      <c r="L26" s="396"/>
      <c r="M26" s="346"/>
      <c r="N26" s="386"/>
      <c r="O26" s="385"/>
      <c r="P26" s="385"/>
      <c r="Q26" s="28">
        <v>227230.96</v>
      </c>
      <c r="R26" s="29"/>
      <c r="S26" s="51">
        <v>238.4</v>
      </c>
      <c r="T26" s="324"/>
      <c r="U26" s="326"/>
      <c r="V26" s="328"/>
      <c r="W26" s="316"/>
    </row>
    <row r="27" spans="1:24" s="30" customFormat="1" ht="137.1" customHeight="1" x14ac:dyDescent="0.2">
      <c r="A27" s="91">
        <v>14</v>
      </c>
      <c r="B27" s="54" t="s">
        <v>50</v>
      </c>
      <c r="C27" s="54" t="s">
        <v>30</v>
      </c>
      <c r="D27" s="54" t="s">
        <v>70</v>
      </c>
      <c r="E27" s="85">
        <v>6205</v>
      </c>
      <c r="F27" s="86" t="s">
        <v>52</v>
      </c>
      <c r="G27" s="23" t="s">
        <v>39</v>
      </c>
      <c r="H27" s="54" t="s">
        <v>43</v>
      </c>
      <c r="I27" s="54" t="s">
        <v>53</v>
      </c>
      <c r="J27" s="54" t="s">
        <v>30</v>
      </c>
      <c r="K27" s="54" t="s">
        <v>53</v>
      </c>
      <c r="L27" s="48">
        <v>365</v>
      </c>
      <c r="M27" s="24" t="s">
        <v>28</v>
      </c>
      <c r="N27" s="53">
        <v>185000</v>
      </c>
      <c r="O27" s="49">
        <v>46057</v>
      </c>
      <c r="P27" s="50">
        <v>46095</v>
      </c>
      <c r="Q27" s="28">
        <f>N27/S27</f>
        <v>185000</v>
      </c>
      <c r="R27" s="29" t="s">
        <v>29</v>
      </c>
      <c r="S27" s="51">
        <v>1</v>
      </c>
      <c r="T27" s="25">
        <f t="shared" si="0"/>
        <v>0.24703508108108108</v>
      </c>
      <c r="U27" s="26">
        <v>45701.49</v>
      </c>
      <c r="V27" s="27" t="s">
        <v>102</v>
      </c>
      <c r="W27" s="79" t="s">
        <v>103</v>
      </c>
    </row>
    <row r="28" spans="1:24" s="30" customFormat="1" ht="137.1" customHeight="1" x14ac:dyDescent="0.2">
      <c r="A28" s="91">
        <v>15</v>
      </c>
      <c r="B28" s="334" t="s">
        <v>50</v>
      </c>
      <c r="C28" s="334" t="s">
        <v>30</v>
      </c>
      <c r="D28" s="334" t="s">
        <v>71</v>
      </c>
      <c r="E28" s="384">
        <v>6206</v>
      </c>
      <c r="F28" s="86" t="s">
        <v>104</v>
      </c>
      <c r="G28" s="340" t="s">
        <v>39</v>
      </c>
      <c r="H28" s="334" t="s">
        <v>66</v>
      </c>
      <c r="I28" s="334" t="s">
        <v>54</v>
      </c>
      <c r="J28" s="334" t="s">
        <v>30</v>
      </c>
      <c r="K28" s="334" t="s">
        <v>54</v>
      </c>
      <c r="L28" s="396">
        <v>458</v>
      </c>
      <c r="M28" s="346" t="s">
        <v>28</v>
      </c>
      <c r="N28" s="386">
        <v>1592730</v>
      </c>
      <c r="O28" s="385">
        <v>46057</v>
      </c>
      <c r="P28" s="385">
        <v>46137</v>
      </c>
      <c r="Q28" s="28">
        <v>277884</v>
      </c>
      <c r="R28" s="29" t="s">
        <v>29</v>
      </c>
      <c r="S28" s="51">
        <v>558</v>
      </c>
      <c r="T28" s="324">
        <f t="shared" si="0"/>
        <v>1.5815963785450141E-2</v>
      </c>
      <c r="U28" s="326">
        <v>25190.560000000001</v>
      </c>
      <c r="V28" s="328" t="s">
        <v>107</v>
      </c>
      <c r="W28" s="316" t="s">
        <v>108</v>
      </c>
    </row>
    <row r="29" spans="1:24" s="30" customFormat="1" ht="137.1" customHeight="1" x14ac:dyDescent="0.2">
      <c r="A29" s="91">
        <v>16</v>
      </c>
      <c r="B29" s="334"/>
      <c r="C29" s="334"/>
      <c r="D29" s="334"/>
      <c r="E29" s="384"/>
      <c r="F29" s="87" t="s">
        <v>105</v>
      </c>
      <c r="G29" s="340"/>
      <c r="H29" s="334"/>
      <c r="I29" s="334"/>
      <c r="J29" s="334"/>
      <c r="K29" s="334"/>
      <c r="L29" s="396"/>
      <c r="M29" s="346"/>
      <c r="N29" s="386"/>
      <c r="O29" s="385"/>
      <c r="P29" s="385"/>
      <c r="Q29" s="28">
        <v>1146330</v>
      </c>
      <c r="R29" s="29" t="s">
        <v>29</v>
      </c>
      <c r="S29" s="51">
        <v>846</v>
      </c>
      <c r="T29" s="324"/>
      <c r="U29" s="326"/>
      <c r="V29" s="328"/>
      <c r="W29" s="316"/>
    </row>
    <row r="30" spans="1:24" s="30" customFormat="1" ht="137.1" customHeight="1" x14ac:dyDescent="0.2">
      <c r="A30" s="91">
        <v>17</v>
      </c>
      <c r="B30" s="334"/>
      <c r="C30" s="334"/>
      <c r="D30" s="334"/>
      <c r="E30" s="384"/>
      <c r="F30" s="87" t="s">
        <v>106</v>
      </c>
      <c r="G30" s="340"/>
      <c r="H30" s="334"/>
      <c r="I30" s="334"/>
      <c r="J30" s="334"/>
      <c r="K30" s="334"/>
      <c r="L30" s="396"/>
      <c r="M30" s="346"/>
      <c r="N30" s="386"/>
      <c r="O30" s="385"/>
      <c r="P30" s="385"/>
      <c r="Q30" s="28">
        <v>168516</v>
      </c>
      <c r="R30" s="29" t="s">
        <v>32</v>
      </c>
      <c r="S30" s="51">
        <v>92</v>
      </c>
      <c r="T30" s="324"/>
      <c r="U30" s="326"/>
      <c r="V30" s="328"/>
      <c r="W30" s="316"/>
    </row>
    <row r="31" spans="1:24" s="30" customFormat="1" ht="137.1" customHeight="1" x14ac:dyDescent="0.2">
      <c r="A31" s="91">
        <v>18</v>
      </c>
      <c r="B31" s="54" t="s">
        <v>50</v>
      </c>
      <c r="C31" s="54" t="s">
        <v>30</v>
      </c>
      <c r="D31" s="54" t="s">
        <v>72</v>
      </c>
      <c r="E31" s="85">
        <v>6207</v>
      </c>
      <c r="F31" s="86" t="s">
        <v>55</v>
      </c>
      <c r="G31" s="23" t="s">
        <v>39</v>
      </c>
      <c r="H31" s="54" t="s">
        <v>43</v>
      </c>
      <c r="I31" s="54" t="s">
        <v>54</v>
      </c>
      <c r="J31" s="54" t="s">
        <v>30</v>
      </c>
      <c r="K31" s="54" t="s">
        <v>54</v>
      </c>
      <c r="L31" s="48">
        <v>33284</v>
      </c>
      <c r="M31" s="24" t="s">
        <v>28</v>
      </c>
      <c r="N31" s="53">
        <v>92817.98</v>
      </c>
      <c r="O31" s="49">
        <v>46048</v>
      </c>
      <c r="P31" s="50">
        <v>46095</v>
      </c>
      <c r="Q31" s="28">
        <f>N31/S31</f>
        <v>92817.98</v>
      </c>
      <c r="R31" s="29" t="s">
        <v>90</v>
      </c>
      <c r="S31" s="51">
        <v>1</v>
      </c>
      <c r="T31" s="25">
        <f t="shared" si="0"/>
        <v>1</v>
      </c>
      <c r="U31" s="26">
        <v>92817.98</v>
      </c>
      <c r="V31" s="27" t="s">
        <v>109</v>
      </c>
      <c r="W31" s="79" t="s">
        <v>110</v>
      </c>
    </row>
    <row r="32" spans="1:24" s="30" customFormat="1" ht="137.1" customHeight="1" x14ac:dyDescent="0.2">
      <c r="A32" s="91">
        <v>19</v>
      </c>
      <c r="B32" s="54" t="s">
        <v>50</v>
      </c>
      <c r="C32" s="54" t="s">
        <v>30</v>
      </c>
      <c r="D32" s="54" t="s">
        <v>73</v>
      </c>
      <c r="E32" s="85">
        <v>6208</v>
      </c>
      <c r="F32" s="86" t="s">
        <v>56</v>
      </c>
      <c r="G32" s="23" t="s">
        <v>39</v>
      </c>
      <c r="H32" s="54" t="s">
        <v>43</v>
      </c>
      <c r="I32" s="54" t="s">
        <v>57</v>
      </c>
      <c r="J32" s="54" t="s">
        <v>30</v>
      </c>
      <c r="K32" s="54" t="s">
        <v>57</v>
      </c>
      <c r="L32" s="48">
        <v>2134</v>
      </c>
      <c r="M32" s="24" t="s">
        <v>28</v>
      </c>
      <c r="N32" s="53">
        <v>2910000</v>
      </c>
      <c r="O32" s="49">
        <v>46276</v>
      </c>
      <c r="P32" s="50">
        <v>46130</v>
      </c>
      <c r="Q32" s="28">
        <f>N32/S32</f>
        <v>727.5</v>
      </c>
      <c r="R32" s="29" t="s">
        <v>29</v>
      </c>
      <c r="S32" s="51">
        <v>4000</v>
      </c>
      <c r="T32" s="25">
        <f t="shared" si="0"/>
        <v>2.6727147766323026E-2</v>
      </c>
      <c r="U32" s="26">
        <v>77776</v>
      </c>
      <c r="V32" s="27" t="s">
        <v>111</v>
      </c>
      <c r="W32" s="79" t="s">
        <v>112</v>
      </c>
    </row>
    <row r="33" spans="1:23" s="30" customFormat="1" ht="137.1" customHeight="1" x14ac:dyDescent="0.2">
      <c r="A33" s="91">
        <v>20</v>
      </c>
      <c r="B33" s="88" t="s">
        <v>50</v>
      </c>
      <c r="C33" s="54" t="s">
        <v>30</v>
      </c>
      <c r="D33" s="54" t="s">
        <v>74</v>
      </c>
      <c r="E33" s="85">
        <v>6209</v>
      </c>
      <c r="F33" s="86" t="s">
        <v>58</v>
      </c>
      <c r="G33" s="23" t="s">
        <v>39</v>
      </c>
      <c r="H33" s="54" t="s">
        <v>43</v>
      </c>
      <c r="I33" s="54" t="s">
        <v>59</v>
      </c>
      <c r="J33" s="54" t="s">
        <v>30</v>
      </c>
      <c r="K33" s="54" t="s">
        <v>59</v>
      </c>
      <c r="L33" s="48">
        <v>73</v>
      </c>
      <c r="M33" s="24" t="s">
        <v>28</v>
      </c>
      <c r="N33" s="53">
        <v>1920000</v>
      </c>
      <c r="O33" s="49">
        <v>46076</v>
      </c>
      <c r="P33" s="50">
        <v>46165</v>
      </c>
      <c r="Q33" s="28">
        <f>N33/S33</f>
        <v>1920000</v>
      </c>
      <c r="R33" s="29" t="s">
        <v>90</v>
      </c>
      <c r="S33" s="51">
        <v>1</v>
      </c>
      <c r="T33" s="25">
        <f t="shared" si="0"/>
        <v>0</v>
      </c>
      <c r="U33" s="26">
        <v>0</v>
      </c>
      <c r="V33" s="27" t="s">
        <v>113</v>
      </c>
      <c r="W33" s="79" t="s">
        <v>114</v>
      </c>
    </row>
    <row r="34" spans="1:23" s="30" customFormat="1" ht="137.1" customHeight="1" x14ac:dyDescent="0.2">
      <c r="A34" s="91">
        <v>21</v>
      </c>
      <c r="B34" s="88" t="s">
        <v>50</v>
      </c>
      <c r="C34" s="54" t="s">
        <v>30</v>
      </c>
      <c r="D34" s="54" t="s">
        <v>75</v>
      </c>
      <c r="E34" s="85">
        <v>6210</v>
      </c>
      <c r="F34" s="86" t="s">
        <v>60</v>
      </c>
      <c r="G34" s="23" t="s">
        <v>39</v>
      </c>
      <c r="H34" s="54" t="s">
        <v>40</v>
      </c>
      <c r="I34" s="54" t="s">
        <v>59</v>
      </c>
      <c r="J34" s="54" t="s">
        <v>30</v>
      </c>
      <c r="K34" s="54" t="s">
        <v>59</v>
      </c>
      <c r="L34" s="48">
        <v>33284</v>
      </c>
      <c r="M34" s="24" t="s">
        <v>28</v>
      </c>
      <c r="N34" s="53">
        <v>895095.34</v>
      </c>
      <c r="O34" s="49">
        <v>46069</v>
      </c>
      <c r="P34" s="50">
        <v>46095</v>
      </c>
      <c r="Q34" s="28">
        <f>N34/S34</f>
        <v>895095.34</v>
      </c>
      <c r="R34" s="29" t="s">
        <v>90</v>
      </c>
      <c r="S34" s="51">
        <v>1</v>
      </c>
      <c r="T34" s="25">
        <f t="shared" si="0"/>
        <v>1</v>
      </c>
      <c r="U34" s="26">
        <v>895095.34</v>
      </c>
      <c r="V34" s="27" t="s">
        <v>115</v>
      </c>
      <c r="W34" s="79" t="s">
        <v>116</v>
      </c>
    </row>
    <row r="35" spans="1:23" s="30" customFormat="1" ht="137.1" customHeight="1" x14ac:dyDescent="0.2">
      <c r="A35" s="91">
        <v>22</v>
      </c>
      <c r="B35" s="334" t="s">
        <v>50</v>
      </c>
      <c r="C35" s="334" t="s">
        <v>30</v>
      </c>
      <c r="D35" s="334" t="s">
        <v>76</v>
      </c>
      <c r="E35" s="85">
        <v>6211</v>
      </c>
      <c r="F35" s="86" t="s">
        <v>119</v>
      </c>
      <c r="G35" s="340" t="s">
        <v>39</v>
      </c>
      <c r="H35" s="334" t="s">
        <v>66</v>
      </c>
      <c r="I35" s="334" t="s">
        <v>31</v>
      </c>
      <c r="J35" s="334" t="s">
        <v>30</v>
      </c>
      <c r="K35" s="334" t="s">
        <v>31</v>
      </c>
      <c r="L35" s="396">
        <v>1748</v>
      </c>
      <c r="M35" s="346" t="s">
        <v>28</v>
      </c>
      <c r="N35" s="386">
        <v>1577859.31</v>
      </c>
      <c r="O35" s="385">
        <v>46077</v>
      </c>
      <c r="P35" s="385">
        <v>46130</v>
      </c>
      <c r="Q35" s="28">
        <v>761246.02</v>
      </c>
      <c r="R35" s="29" t="s">
        <v>29</v>
      </c>
      <c r="S35" s="51">
        <v>609.6</v>
      </c>
      <c r="T35" s="324">
        <f t="shared" si="0"/>
        <v>0.2499999952467245</v>
      </c>
      <c r="U35" s="326">
        <v>394464.82</v>
      </c>
      <c r="V35" s="328" t="s">
        <v>121</v>
      </c>
      <c r="W35" s="316" t="s">
        <v>122</v>
      </c>
    </row>
    <row r="36" spans="1:23" s="30" customFormat="1" ht="45" customHeight="1" x14ac:dyDescent="0.2">
      <c r="A36" s="91">
        <v>23</v>
      </c>
      <c r="B36" s="334"/>
      <c r="C36" s="334"/>
      <c r="D36" s="334"/>
      <c r="E36" s="85"/>
      <c r="F36" s="86" t="s">
        <v>117</v>
      </c>
      <c r="G36" s="340"/>
      <c r="H36" s="334"/>
      <c r="I36" s="334"/>
      <c r="J36" s="334"/>
      <c r="K36" s="334"/>
      <c r="L36" s="396"/>
      <c r="M36" s="346"/>
      <c r="N36" s="386"/>
      <c r="O36" s="385"/>
      <c r="P36" s="385"/>
      <c r="Q36" s="28">
        <v>377340.29</v>
      </c>
      <c r="R36" s="29" t="s">
        <v>32</v>
      </c>
      <c r="S36" s="51">
        <v>212</v>
      </c>
      <c r="T36" s="324"/>
      <c r="U36" s="326"/>
      <c r="V36" s="328"/>
      <c r="W36" s="316"/>
    </row>
    <row r="37" spans="1:23" s="30" customFormat="1" ht="45" customHeight="1" x14ac:dyDescent="0.2">
      <c r="A37" s="91">
        <v>24</v>
      </c>
      <c r="B37" s="334"/>
      <c r="C37" s="334"/>
      <c r="D37" s="334"/>
      <c r="E37" s="85"/>
      <c r="F37" s="87" t="s">
        <v>118</v>
      </c>
      <c r="G37" s="340"/>
      <c r="H37" s="334"/>
      <c r="I37" s="334"/>
      <c r="J37" s="334"/>
      <c r="K37" s="334"/>
      <c r="L37" s="396"/>
      <c r="M37" s="346"/>
      <c r="N37" s="386"/>
      <c r="O37" s="385"/>
      <c r="P37" s="385"/>
      <c r="Q37" s="28">
        <v>300256.98</v>
      </c>
      <c r="R37" s="29" t="s">
        <v>29</v>
      </c>
      <c r="S37" s="51">
        <v>340.86</v>
      </c>
      <c r="T37" s="324"/>
      <c r="U37" s="326"/>
      <c r="V37" s="328"/>
      <c r="W37" s="316"/>
    </row>
    <row r="38" spans="1:23" s="30" customFormat="1" ht="45" customHeight="1" x14ac:dyDescent="0.2">
      <c r="A38" s="91">
        <v>25</v>
      </c>
      <c r="B38" s="334"/>
      <c r="C38" s="334"/>
      <c r="D38" s="334"/>
      <c r="E38" s="85"/>
      <c r="F38" s="87" t="s">
        <v>120</v>
      </c>
      <c r="G38" s="340"/>
      <c r="H38" s="334"/>
      <c r="I38" s="334"/>
      <c r="J38" s="334"/>
      <c r="K38" s="334"/>
      <c r="L38" s="396"/>
      <c r="M38" s="346"/>
      <c r="N38" s="386"/>
      <c r="O38" s="385"/>
      <c r="P38" s="385"/>
      <c r="Q38" s="28">
        <v>139016.01999999999</v>
      </c>
      <c r="R38" s="29" t="s">
        <v>32</v>
      </c>
      <c r="S38" s="51">
        <v>207.16</v>
      </c>
      <c r="T38" s="324"/>
      <c r="U38" s="326"/>
      <c r="V38" s="328"/>
      <c r="W38" s="316"/>
    </row>
    <row r="39" spans="1:23" s="30" customFormat="1" ht="137.1" customHeight="1" x14ac:dyDescent="0.2">
      <c r="A39" s="91">
        <v>26</v>
      </c>
      <c r="B39" s="54" t="s">
        <v>50</v>
      </c>
      <c r="C39" s="54" t="s">
        <v>30</v>
      </c>
      <c r="D39" s="54" t="s">
        <v>77</v>
      </c>
      <c r="E39" s="85">
        <v>6212</v>
      </c>
      <c r="F39" s="86" t="s">
        <v>61</v>
      </c>
      <c r="G39" s="23" t="s">
        <v>39</v>
      </c>
      <c r="H39" s="54" t="s">
        <v>67</v>
      </c>
      <c r="I39" s="54" t="s">
        <v>62</v>
      </c>
      <c r="J39" s="54" t="s">
        <v>30</v>
      </c>
      <c r="K39" s="54" t="s">
        <v>62</v>
      </c>
      <c r="L39" s="48">
        <v>64806</v>
      </c>
      <c r="M39" s="24" t="s">
        <v>28</v>
      </c>
      <c r="N39" s="53">
        <v>125000</v>
      </c>
      <c r="O39" s="49">
        <v>46076</v>
      </c>
      <c r="P39" s="50">
        <v>46387</v>
      </c>
      <c r="Q39" s="28">
        <f>N39/S39</f>
        <v>250</v>
      </c>
      <c r="R39" s="29" t="s">
        <v>29</v>
      </c>
      <c r="S39" s="51">
        <v>500</v>
      </c>
      <c r="T39" s="25">
        <f t="shared" si="0"/>
        <v>0.19673599999999999</v>
      </c>
      <c r="U39" s="26">
        <v>24592</v>
      </c>
      <c r="V39" s="27" t="s">
        <v>127</v>
      </c>
      <c r="W39" s="79" t="s">
        <v>128</v>
      </c>
    </row>
    <row r="40" spans="1:23" s="30" customFormat="1" ht="137.1" customHeight="1" x14ac:dyDescent="0.2">
      <c r="A40" s="91">
        <v>27</v>
      </c>
      <c r="B40" s="54" t="s">
        <v>50</v>
      </c>
      <c r="C40" s="334" t="s">
        <v>30</v>
      </c>
      <c r="D40" s="334" t="s">
        <v>78</v>
      </c>
      <c r="E40" s="384">
        <v>6213</v>
      </c>
      <c r="F40" s="86" t="s">
        <v>123</v>
      </c>
      <c r="G40" s="340" t="s">
        <v>39</v>
      </c>
      <c r="H40" s="334" t="s">
        <v>66</v>
      </c>
      <c r="I40" s="334" t="s">
        <v>31</v>
      </c>
      <c r="J40" s="334" t="s">
        <v>30</v>
      </c>
      <c r="K40" s="334" t="s">
        <v>31</v>
      </c>
      <c r="L40" s="396">
        <v>1557</v>
      </c>
      <c r="M40" s="346" t="s">
        <v>28</v>
      </c>
      <c r="N40" s="381">
        <v>1441188</v>
      </c>
      <c r="O40" s="394">
        <v>46077</v>
      </c>
      <c r="P40" s="385">
        <v>46137</v>
      </c>
      <c r="Q40" s="28">
        <v>590940</v>
      </c>
      <c r="R40" s="29" t="s">
        <v>29</v>
      </c>
      <c r="S40" s="51">
        <v>1125.4000000000001</v>
      </c>
      <c r="T40" s="369">
        <f t="shared" si="0"/>
        <v>0</v>
      </c>
      <c r="U40" s="372">
        <v>0</v>
      </c>
      <c r="V40" s="328" t="s">
        <v>125</v>
      </c>
      <c r="W40" s="316" t="s">
        <v>126</v>
      </c>
    </row>
    <row r="41" spans="1:23" s="30" customFormat="1" ht="137.1" customHeight="1" x14ac:dyDescent="0.2">
      <c r="A41" s="91">
        <v>28</v>
      </c>
      <c r="B41" s="54"/>
      <c r="C41" s="334"/>
      <c r="D41" s="334"/>
      <c r="E41" s="384"/>
      <c r="F41" s="86" t="s">
        <v>124</v>
      </c>
      <c r="G41" s="340"/>
      <c r="H41" s="334"/>
      <c r="I41" s="334"/>
      <c r="J41" s="334"/>
      <c r="K41" s="334"/>
      <c r="L41" s="396"/>
      <c r="M41" s="346"/>
      <c r="N41" s="393"/>
      <c r="O41" s="393"/>
      <c r="P41" s="385"/>
      <c r="Q41" s="28">
        <v>850248</v>
      </c>
      <c r="R41" s="29" t="s">
        <v>29</v>
      </c>
      <c r="S41" s="51">
        <v>504</v>
      </c>
      <c r="T41" s="371"/>
      <c r="U41" s="374"/>
      <c r="V41" s="328"/>
      <c r="W41" s="316"/>
    </row>
    <row r="42" spans="1:23" s="30" customFormat="1" ht="137.1" customHeight="1" x14ac:dyDescent="0.2">
      <c r="A42" s="91">
        <v>29</v>
      </c>
      <c r="B42" s="334" t="s">
        <v>50</v>
      </c>
      <c r="C42" s="334" t="s">
        <v>30</v>
      </c>
      <c r="D42" s="334" t="s">
        <v>79</v>
      </c>
      <c r="E42" s="384">
        <v>6214</v>
      </c>
      <c r="F42" s="86" t="s">
        <v>129</v>
      </c>
      <c r="G42" s="340" t="s">
        <v>39</v>
      </c>
      <c r="H42" s="334" t="s">
        <v>66</v>
      </c>
      <c r="I42" s="334" t="s">
        <v>31</v>
      </c>
      <c r="J42" s="334" t="s">
        <v>30</v>
      </c>
      <c r="K42" s="334" t="s">
        <v>31</v>
      </c>
      <c r="L42" s="396">
        <v>1557</v>
      </c>
      <c r="M42" s="346" t="s">
        <v>28</v>
      </c>
      <c r="N42" s="386">
        <v>642762.6</v>
      </c>
      <c r="O42" s="385">
        <v>46077</v>
      </c>
      <c r="P42" s="385">
        <v>46102</v>
      </c>
      <c r="Q42" s="416">
        <f>N42/S42</f>
        <v>1258.8378378378377</v>
      </c>
      <c r="R42" s="322" t="s">
        <v>29</v>
      </c>
      <c r="S42" s="51">
        <v>510.6</v>
      </c>
      <c r="T42" s="324">
        <f t="shared" si="0"/>
        <v>0</v>
      </c>
      <c r="U42" s="326">
        <v>0</v>
      </c>
      <c r="V42" s="328" t="s">
        <v>130</v>
      </c>
      <c r="W42" s="316" t="s">
        <v>131</v>
      </c>
    </row>
    <row r="43" spans="1:23" s="30" customFormat="1" ht="137.1" customHeight="1" x14ac:dyDescent="0.2">
      <c r="A43" s="91">
        <v>30</v>
      </c>
      <c r="B43" s="334"/>
      <c r="C43" s="334"/>
      <c r="D43" s="334"/>
      <c r="E43" s="384"/>
      <c r="F43" s="87" t="s">
        <v>92</v>
      </c>
      <c r="G43" s="340"/>
      <c r="H43" s="334"/>
      <c r="I43" s="334"/>
      <c r="J43" s="334"/>
      <c r="K43" s="334"/>
      <c r="L43" s="396"/>
      <c r="M43" s="346"/>
      <c r="N43" s="386"/>
      <c r="O43" s="385"/>
      <c r="P43" s="385"/>
      <c r="Q43" s="416"/>
      <c r="R43" s="322"/>
      <c r="S43" s="51">
        <v>220.8</v>
      </c>
      <c r="T43" s="324"/>
      <c r="U43" s="326"/>
      <c r="V43" s="328"/>
      <c r="W43" s="316"/>
    </row>
    <row r="44" spans="1:23" s="30" customFormat="1" ht="166.5" customHeight="1" x14ac:dyDescent="0.2">
      <c r="A44" s="91">
        <v>31</v>
      </c>
      <c r="B44" s="363" t="s">
        <v>50</v>
      </c>
      <c r="C44" s="363" t="s">
        <v>30</v>
      </c>
      <c r="D44" s="363" t="s">
        <v>80</v>
      </c>
      <c r="E44" s="360">
        <v>6215</v>
      </c>
      <c r="F44" s="86" t="s">
        <v>132</v>
      </c>
      <c r="G44" s="401" t="s">
        <v>39</v>
      </c>
      <c r="H44" s="363" t="s">
        <v>43</v>
      </c>
      <c r="I44" s="363" t="s">
        <v>31</v>
      </c>
      <c r="J44" s="363" t="s">
        <v>30</v>
      </c>
      <c r="K44" s="363" t="s">
        <v>31</v>
      </c>
      <c r="L44" s="375">
        <v>39548</v>
      </c>
      <c r="M44" s="378" t="s">
        <v>28</v>
      </c>
      <c r="N44" s="381">
        <v>6323388.6900000004</v>
      </c>
      <c r="O44" s="366">
        <v>46062</v>
      </c>
      <c r="P44" s="366">
        <v>46109</v>
      </c>
      <c r="Q44" s="28">
        <v>4763128.3600000003</v>
      </c>
      <c r="R44" s="29" t="s">
        <v>29</v>
      </c>
      <c r="S44" s="51">
        <v>2193.71</v>
      </c>
      <c r="T44" s="369">
        <f t="shared" si="0"/>
        <v>0.50499893910522842</v>
      </c>
      <c r="U44" s="372">
        <v>3193304.58</v>
      </c>
      <c r="V44" s="387" t="s">
        <v>134</v>
      </c>
      <c r="W44" s="390" t="s">
        <v>135</v>
      </c>
    </row>
    <row r="45" spans="1:23" s="30" customFormat="1" ht="56.25" customHeight="1" x14ac:dyDescent="0.2">
      <c r="A45" s="91">
        <v>32</v>
      </c>
      <c r="B45" s="364"/>
      <c r="C45" s="364"/>
      <c r="D45" s="364"/>
      <c r="E45" s="361"/>
      <c r="F45" s="87" t="s">
        <v>133</v>
      </c>
      <c r="G45" s="402"/>
      <c r="H45" s="364"/>
      <c r="I45" s="364"/>
      <c r="J45" s="364"/>
      <c r="K45" s="364"/>
      <c r="L45" s="376"/>
      <c r="M45" s="379"/>
      <c r="N45" s="382"/>
      <c r="O45" s="367"/>
      <c r="P45" s="367"/>
      <c r="Q45" s="28">
        <v>805882.07</v>
      </c>
      <c r="R45" s="29" t="s">
        <v>29</v>
      </c>
      <c r="S45" s="51">
        <v>983.81</v>
      </c>
      <c r="T45" s="370"/>
      <c r="U45" s="373"/>
      <c r="V45" s="388"/>
      <c r="W45" s="391"/>
    </row>
    <row r="46" spans="1:23" s="30" customFormat="1" ht="66.75" customHeight="1" x14ac:dyDescent="0.2">
      <c r="A46" s="91">
        <v>33</v>
      </c>
      <c r="B46" s="364"/>
      <c r="C46" s="364"/>
      <c r="D46" s="364"/>
      <c r="E46" s="361"/>
      <c r="F46" s="87" t="s">
        <v>34</v>
      </c>
      <c r="G46" s="402"/>
      <c r="H46" s="364"/>
      <c r="I46" s="364"/>
      <c r="J46" s="364"/>
      <c r="K46" s="364"/>
      <c r="L46" s="376"/>
      <c r="M46" s="379"/>
      <c r="N46" s="382"/>
      <c r="O46" s="367"/>
      <c r="P46" s="367"/>
      <c r="Q46" s="28">
        <v>530668.17000000004</v>
      </c>
      <c r="R46" s="29" t="s">
        <v>29</v>
      </c>
      <c r="S46" s="51">
        <v>378.83</v>
      </c>
      <c r="T46" s="370"/>
      <c r="U46" s="373"/>
      <c r="V46" s="388"/>
      <c r="W46" s="391"/>
    </row>
    <row r="47" spans="1:23" s="30" customFormat="1" ht="66.75" customHeight="1" x14ac:dyDescent="0.2">
      <c r="A47" s="91">
        <v>34</v>
      </c>
      <c r="B47" s="365"/>
      <c r="C47" s="365"/>
      <c r="D47" s="365"/>
      <c r="E47" s="362"/>
      <c r="F47" s="87" t="s">
        <v>33</v>
      </c>
      <c r="G47" s="403"/>
      <c r="H47" s="365"/>
      <c r="I47" s="365"/>
      <c r="J47" s="365"/>
      <c r="K47" s="365"/>
      <c r="L47" s="377"/>
      <c r="M47" s="380"/>
      <c r="N47" s="383"/>
      <c r="O47" s="368"/>
      <c r="P47" s="400"/>
      <c r="Q47" s="28">
        <v>223710.09</v>
      </c>
      <c r="R47" s="29" t="s">
        <v>32</v>
      </c>
      <c r="S47" s="51">
        <v>395.43</v>
      </c>
      <c r="T47" s="371"/>
      <c r="U47" s="374"/>
      <c r="V47" s="389"/>
      <c r="W47" s="392"/>
    </row>
    <row r="48" spans="1:23" s="30" customFormat="1" ht="137.1" customHeight="1" x14ac:dyDescent="0.2">
      <c r="A48" s="91">
        <v>35</v>
      </c>
      <c r="B48" s="54" t="s">
        <v>50</v>
      </c>
      <c r="C48" s="54" t="s">
        <v>30</v>
      </c>
      <c r="D48" s="54" t="s">
        <v>81</v>
      </c>
      <c r="E48" s="85">
        <v>6216</v>
      </c>
      <c r="F48" s="86" t="s">
        <v>63</v>
      </c>
      <c r="G48" s="23" t="s">
        <v>39</v>
      </c>
      <c r="H48" s="54" t="s">
        <v>43</v>
      </c>
      <c r="I48" s="54" t="s">
        <v>64</v>
      </c>
      <c r="J48" s="54" t="s">
        <v>30</v>
      </c>
      <c r="K48" s="54" t="s">
        <v>64</v>
      </c>
      <c r="L48" s="48">
        <v>6470</v>
      </c>
      <c r="M48" s="24" t="s">
        <v>28</v>
      </c>
      <c r="N48" s="58">
        <v>120022</v>
      </c>
      <c r="O48" s="57">
        <v>46069</v>
      </c>
      <c r="P48" s="50">
        <v>46081</v>
      </c>
      <c r="Q48" s="28">
        <v>629.27</v>
      </c>
      <c r="R48" s="29" t="s">
        <v>29</v>
      </c>
      <c r="S48" s="51">
        <v>1</v>
      </c>
      <c r="T48" s="25">
        <f t="shared" si="0"/>
        <v>0</v>
      </c>
      <c r="U48" s="26">
        <v>0</v>
      </c>
      <c r="V48" s="27" t="s">
        <v>136</v>
      </c>
      <c r="W48" s="79" t="s">
        <v>137</v>
      </c>
    </row>
    <row r="49" spans="1:23" s="30" customFormat="1" ht="137.1" customHeight="1" x14ac:dyDescent="0.2">
      <c r="A49" s="91">
        <v>36</v>
      </c>
      <c r="B49" s="54" t="s">
        <v>50</v>
      </c>
      <c r="C49" s="54" t="s">
        <v>30</v>
      </c>
      <c r="D49" s="54" t="s">
        <v>82</v>
      </c>
      <c r="E49" s="85">
        <v>6217</v>
      </c>
      <c r="F49" s="86" t="s">
        <v>65</v>
      </c>
      <c r="G49" s="23" t="s">
        <v>88</v>
      </c>
      <c r="H49" s="54" t="s">
        <v>66</v>
      </c>
      <c r="I49" s="54" t="s">
        <v>31</v>
      </c>
      <c r="J49" s="54" t="s">
        <v>30</v>
      </c>
      <c r="K49" s="54" t="s">
        <v>31</v>
      </c>
      <c r="L49" s="48">
        <v>33284</v>
      </c>
      <c r="M49" s="24" t="s">
        <v>28</v>
      </c>
      <c r="N49" s="53">
        <v>2609432.21</v>
      </c>
      <c r="O49" s="49">
        <v>46083</v>
      </c>
      <c r="P49" s="50">
        <v>46095</v>
      </c>
      <c r="Q49" s="28">
        <f>N49/S49</f>
        <v>287.7728603126709</v>
      </c>
      <c r="R49" s="29" t="s">
        <v>29</v>
      </c>
      <c r="S49" s="51">
        <v>9067.68</v>
      </c>
      <c r="T49" s="25">
        <f t="shared" si="0"/>
        <v>0</v>
      </c>
      <c r="U49" s="26">
        <v>0</v>
      </c>
      <c r="V49" s="27" t="s">
        <v>138</v>
      </c>
      <c r="W49" s="79" t="s">
        <v>139</v>
      </c>
    </row>
    <row r="50" spans="1:23" s="30" customFormat="1" ht="200.25" customHeight="1" x14ac:dyDescent="0.2">
      <c r="A50" s="91">
        <v>37</v>
      </c>
      <c r="B50" s="334" t="s">
        <v>50</v>
      </c>
      <c r="C50" s="334" t="s">
        <v>30</v>
      </c>
      <c r="D50" s="334" t="s">
        <v>83</v>
      </c>
      <c r="E50" s="384">
        <v>6218</v>
      </c>
      <c r="F50" s="86" t="s">
        <v>84</v>
      </c>
      <c r="G50" s="340" t="s">
        <v>85</v>
      </c>
      <c r="H50" s="334" t="s">
        <v>43</v>
      </c>
      <c r="I50" s="334" t="s">
        <v>31</v>
      </c>
      <c r="J50" s="334" t="s">
        <v>30</v>
      </c>
      <c r="K50" s="334" t="s">
        <v>31</v>
      </c>
      <c r="L50" s="396">
        <v>330</v>
      </c>
      <c r="M50" s="346" t="s">
        <v>28</v>
      </c>
      <c r="N50" s="386">
        <v>5777307.4100000001</v>
      </c>
      <c r="O50" s="385">
        <v>46069</v>
      </c>
      <c r="P50" s="385">
        <v>46130</v>
      </c>
      <c r="Q50" s="31">
        <v>3617653.99</v>
      </c>
      <c r="R50" s="29" t="s">
        <v>29</v>
      </c>
      <c r="S50" s="51">
        <v>1890</v>
      </c>
      <c r="T50" s="324">
        <f t="shared" si="0"/>
        <v>0</v>
      </c>
      <c r="U50" s="326">
        <v>0</v>
      </c>
      <c r="V50" s="328" t="s">
        <v>86</v>
      </c>
      <c r="W50" s="316" t="s">
        <v>87</v>
      </c>
    </row>
    <row r="51" spans="1:23" ht="38.25" customHeight="1" x14ac:dyDescent="0.25">
      <c r="A51" s="92">
        <v>38</v>
      </c>
      <c r="B51" s="334"/>
      <c r="C51" s="334"/>
      <c r="D51" s="334"/>
      <c r="E51" s="384"/>
      <c r="F51" s="52" t="s">
        <v>48</v>
      </c>
      <c r="G51" s="340"/>
      <c r="H51" s="334"/>
      <c r="I51" s="334"/>
      <c r="J51" s="334"/>
      <c r="K51" s="334"/>
      <c r="L51" s="396"/>
      <c r="M51" s="346"/>
      <c r="N51" s="386"/>
      <c r="O51" s="385"/>
      <c r="P51" s="385"/>
      <c r="Q51" s="31">
        <v>756432.31</v>
      </c>
      <c r="R51" s="29" t="s">
        <v>29</v>
      </c>
      <c r="S51" s="51">
        <v>919</v>
      </c>
      <c r="T51" s="324"/>
      <c r="U51" s="326"/>
      <c r="V51" s="328"/>
      <c r="W51" s="316"/>
    </row>
    <row r="52" spans="1:23" ht="36.75" customHeight="1" x14ac:dyDescent="0.25">
      <c r="A52" s="92">
        <v>39</v>
      </c>
      <c r="B52" s="334"/>
      <c r="C52" s="334"/>
      <c r="D52" s="334"/>
      <c r="E52" s="384"/>
      <c r="F52" s="52" t="s">
        <v>34</v>
      </c>
      <c r="G52" s="340"/>
      <c r="H52" s="334"/>
      <c r="I52" s="334"/>
      <c r="J52" s="334"/>
      <c r="K52" s="334"/>
      <c r="L52" s="396"/>
      <c r="M52" s="346"/>
      <c r="N52" s="386"/>
      <c r="O52" s="385"/>
      <c r="P52" s="385"/>
      <c r="Q52" s="31">
        <v>769720.4</v>
      </c>
      <c r="R52" s="29" t="s">
        <v>32</v>
      </c>
      <c r="S52" s="51">
        <v>552.08000000000004</v>
      </c>
      <c r="T52" s="324"/>
      <c r="U52" s="326"/>
      <c r="V52" s="328"/>
      <c r="W52" s="316"/>
    </row>
    <row r="53" spans="1:23" ht="36.75" customHeight="1" x14ac:dyDescent="0.25">
      <c r="A53" s="92">
        <v>40</v>
      </c>
      <c r="B53" s="334"/>
      <c r="C53" s="334"/>
      <c r="D53" s="334"/>
      <c r="E53" s="384"/>
      <c r="F53" s="52" t="s">
        <v>89</v>
      </c>
      <c r="G53" s="340"/>
      <c r="H53" s="334"/>
      <c r="I53" s="334"/>
      <c r="J53" s="334"/>
      <c r="K53" s="334"/>
      <c r="L53" s="396"/>
      <c r="M53" s="346"/>
      <c r="N53" s="386"/>
      <c r="O53" s="385"/>
      <c r="P53" s="385"/>
      <c r="Q53" s="31">
        <v>286485.23</v>
      </c>
      <c r="R53" s="29" t="s">
        <v>90</v>
      </c>
      <c r="S53" s="51">
        <v>1</v>
      </c>
      <c r="T53" s="324"/>
      <c r="U53" s="326"/>
      <c r="V53" s="328"/>
      <c r="W53" s="316"/>
    </row>
    <row r="54" spans="1:23" ht="45.75" customHeight="1" thickBot="1" x14ac:dyDescent="0.3">
      <c r="A54" s="93">
        <v>41</v>
      </c>
      <c r="B54" s="335"/>
      <c r="C54" s="335"/>
      <c r="D54" s="335"/>
      <c r="E54" s="395"/>
      <c r="F54" s="81" t="s">
        <v>33</v>
      </c>
      <c r="G54" s="341"/>
      <c r="H54" s="335"/>
      <c r="I54" s="335"/>
      <c r="J54" s="335"/>
      <c r="K54" s="335"/>
      <c r="L54" s="397"/>
      <c r="M54" s="347"/>
      <c r="N54" s="398"/>
      <c r="O54" s="399"/>
      <c r="P54" s="399"/>
      <c r="Q54" s="82">
        <v>347015.48</v>
      </c>
      <c r="R54" s="83" t="s">
        <v>29</v>
      </c>
      <c r="S54" s="94">
        <v>460.65</v>
      </c>
      <c r="T54" s="325"/>
      <c r="U54" s="327"/>
      <c r="V54" s="329"/>
      <c r="W54" s="317"/>
    </row>
  </sheetData>
  <sheetProtection formatCells="0" formatColumns="0" formatRows="0" insertRows="0" insertHyperlinks="0" deleteRows="0" selectLockedCells="1" sort="0" autoFilter="0" pivotTables="0"/>
  <mergeCells count="192">
    <mergeCell ref="V42:V43"/>
    <mergeCell ref="W42:W43"/>
    <mergeCell ref="U42:U43"/>
    <mergeCell ref="T42:T43"/>
    <mergeCell ref="J42:J43"/>
    <mergeCell ref="I42:I43"/>
    <mergeCell ref="H42:H43"/>
    <mergeCell ref="G42:G43"/>
    <mergeCell ref="E42:E43"/>
    <mergeCell ref="O42:O43"/>
    <mergeCell ref="N42:N43"/>
    <mergeCell ref="M42:M43"/>
    <mergeCell ref="L42:L43"/>
    <mergeCell ref="K42:K43"/>
    <mergeCell ref="R42:R43"/>
    <mergeCell ref="Q42:Q43"/>
    <mergeCell ref="P42:P43"/>
    <mergeCell ref="I40:I41"/>
    <mergeCell ref="J40:J41"/>
    <mergeCell ref="K40:K41"/>
    <mergeCell ref="L40:L41"/>
    <mergeCell ref="M40:M41"/>
    <mergeCell ref="P40:P41"/>
    <mergeCell ref="D42:D43"/>
    <mergeCell ref="C42:C43"/>
    <mergeCell ref="B42:B43"/>
    <mergeCell ref="D35:D38"/>
    <mergeCell ref="C35:C38"/>
    <mergeCell ref="B35:B38"/>
    <mergeCell ref="C40:C41"/>
    <mergeCell ref="D40:D41"/>
    <mergeCell ref="W35:W38"/>
    <mergeCell ref="V35:V38"/>
    <mergeCell ref="T35:T38"/>
    <mergeCell ref="U35:U38"/>
    <mergeCell ref="G35:G38"/>
    <mergeCell ref="H35:H38"/>
    <mergeCell ref="I35:I38"/>
    <mergeCell ref="J35:J38"/>
    <mergeCell ref="K35:K38"/>
    <mergeCell ref="L35:L38"/>
    <mergeCell ref="M35:M38"/>
    <mergeCell ref="N35:N38"/>
    <mergeCell ref="O35:O38"/>
    <mergeCell ref="P35:P38"/>
    <mergeCell ref="V40:V41"/>
    <mergeCell ref="W40:W41"/>
    <mergeCell ref="E40:E41"/>
    <mergeCell ref="G40:G41"/>
    <mergeCell ref="H40:H41"/>
    <mergeCell ref="O28:O30"/>
    <mergeCell ref="P28:P30"/>
    <mergeCell ref="W28:W30"/>
    <mergeCell ref="V28:V30"/>
    <mergeCell ref="U28:U30"/>
    <mergeCell ref="T28:T30"/>
    <mergeCell ref="H28:H30"/>
    <mergeCell ref="I28:I30"/>
    <mergeCell ref="J28:J30"/>
    <mergeCell ref="K28:K30"/>
    <mergeCell ref="L28:L30"/>
    <mergeCell ref="W23:W26"/>
    <mergeCell ref="V23:V26"/>
    <mergeCell ref="K23:K26"/>
    <mergeCell ref="L23:L26"/>
    <mergeCell ref="M23:M26"/>
    <mergeCell ref="N23:N26"/>
    <mergeCell ref="O23:O26"/>
    <mergeCell ref="D23:D26"/>
    <mergeCell ref="E23:E26"/>
    <mergeCell ref="H23:H26"/>
    <mergeCell ref="I23:I26"/>
    <mergeCell ref="J23:J26"/>
    <mergeCell ref="O19:O22"/>
    <mergeCell ref="P19:P22"/>
    <mergeCell ref="T19:T22"/>
    <mergeCell ref="U19:U22"/>
    <mergeCell ref="W19:W22"/>
    <mergeCell ref="V19:V22"/>
    <mergeCell ref="B50:B54"/>
    <mergeCell ref="C50:C54"/>
    <mergeCell ref="D50:D54"/>
    <mergeCell ref="N19:N22"/>
    <mergeCell ref="B19:B22"/>
    <mergeCell ref="C19:C22"/>
    <mergeCell ref="D19:D22"/>
    <mergeCell ref="E19:E22"/>
    <mergeCell ref="G19:G22"/>
    <mergeCell ref="H19:H22"/>
    <mergeCell ref="I19:I22"/>
    <mergeCell ref="J19:J22"/>
    <mergeCell ref="K19:K22"/>
    <mergeCell ref="L19:L22"/>
    <mergeCell ref="M19:M22"/>
    <mergeCell ref="G23:G26"/>
    <mergeCell ref="V50:V54"/>
    <mergeCell ref="W50:W54"/>
    <mergeCell ref="A1:W4"/>
    <mergeCell ref="A5:W5"/>
    <mergeCell ref="A8:W9"/>
    <mergeCell ref="G10:G11"/>
    <mergeCell ref="H10:H11"/>
    <mergeCell ref="B10:B11"/>
    <mergeCell ref="C10:C11"/>
    <mergeCell ref="P10:P11"/>
    <mergeCell ref="R10:R11"/>
    <mergeCell ref="D10:D11"/>
    <mergeCell ref="N10:N11"/>
    <mergeCell ref="V6:V7"/>
    <mergeCell ref="K10:K11"/>
    <mergeCell ref="Q10:Q11"/>
    <mergeCell ref="T10:U10"/>
    <mergeCell ref="W10:W11"/>
    <mergeCell ref="W6:W7"/>
    <mergeCell ref="V10:V11"/>
    <mergeCell ref="A12:W12"/>
    <mergeCell ref="O10:O11"/>
    <mergeCell ref="A10:A11"/>
    <mergeCell ref="M10:M11"/>
    <mergeCell ref="S10:S11"/>
    <mergeCell ref="F10:F11"/>
    <mergeCell ref="J10:J11"/>
    <mergeCell ref="E10:E11"/>
    <mergeCell ref="I10:I11"/>
    <mergeCell ref="L10:L11"/>
    <mergeCell ref="B14:B17"/>
    <mergeCell ref="C14:C17"/>
    <mergeCell ref="D14:D17"/>
    <mergeCell ref="E14:E17"/>
    <mergeCell ref="G14:G17"/>
    <mergeCell ref="H14:H17"/>
    <mergeCell ref="I14:I17"/>
    <mergeCell ref="J14:J17"/>
    <mergeCell ref="K14:K17"/>
    <mergeCell ref="L14:L17"/>
    <mergeCell ref="M14:M17"/>
    <mergeCell ref="T14:T17"/>
    <mergeCell ref="U14:U17"/>
    <mergeCell ref="V14:V17"/>
    <mergeCell ref="W14:W17"/>
    <mergeCell ref="N14:N17"/>
    <mergeCell ref="O14:O17"/>
    <mergeCell ref="P14:P17"/>
    <mergeCell ref="R14:R17"/>
    <mergeCell ref="V44:V47"/>
    <mergeCell ref="W44:W47"/>
    <mergeCell ref="U40:U41"/>
    <mergeCell ref="T40:T41"/>
    <mergeCell ref="N40:N41"/>
    <mergeCell ref="O40:O41"/>
    <mergeCell ref="A18:W18"/>
    <mergeCell ref="E50:E54"/>
    <mergeCell ref="G50:G54"/>
    <mergeCell ref="I50:I54"/>
    <mergeCell ref="H50:H54"/>
    <mergeCell ref="J50:J54"/>
    <mergeCell ref="K50:K54"/>
    <mergeCell ref="L50:L54"/>
    <mergeCell ref="M50:M54"/>
    <mergeCell ref="N50:N54"/>
    <mergeCell ref="O50:O54"/>
    <mergeCell ref="P50:P54"/>
    <mergeCell ref="T50:T54"/>
    <mergeCell ref="U50:U54"/>
    <mergeCell ref="P44:P47"/>
    <mergeCell ref="G44:G47"/>
    <mergeCell ref="H44:H47"/>
    <mergeCell ref="I44:I47"/>
    <mergeCell ref="E44:E47"/>
    <mergeCell ref="D44:D47"/>
    <mergeCell ref="C44:C47"/>
    <mergeCell ref="B44:B47"/>
    <mergeCell ref="C23:C26"/>
    <mergeCell ref="B23:B26"/>
    <mergeCell ref="O44:O47"/>
    <mergeCell ref="T44:T47"/>
    <mergeCell ref="U44:U47"/>
    <mergeCell ref="J44:J47"/>
    <mergeCell ref="K44:K47"/>
    <mergeCell ref="L44:L47"/>
    <mergeCell ref="M44:M47"/>
    <mergeCell ref="N44:N47"/>
    <mergeCell ref="B28:B30"/>
    <mergeCell ref="C28:C30"/>
    <mergeCell ref="D28:D30"/>
    <mergeCell ref="E28:E30"/>
    <mergeCell ref="G28:G30"/>
    <mergeCell ref="P23:P26"/>
    <mergeCell ref="T23:T26"/>
    <mergeCell ref="U23:U26"/>
    <mergeCell ref="M28:M30"/>
    <mergeCell ref="N28:N30"/>
  </mergeCells>
  <phoneticPr fontId="13" type="noConversion"/>
  <printOptions horizontalCentered="1"/>
  <pageMargins left="0.7" right="0.7" top="0.75" bottom="0.75" header="0.3" footer="0.3"/>
  <pageSetup scale="23" fitToHeight="0" orientation="landscape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X64"/>
  <sheetViews>
    <sheetView zoomScale="50" zoomScaleNormal="50" workbookViewId="0">
      <selection activeCell="A5" sqref="A5:W5"/>
    </sheetView>
  </sheetViews>
  <sheetFormatPr baseColWidth="10" defaultRowHeight="18.75" x14ac:dyDescent="0.3"/>
  <cols>
    <col min="1" max="1" width="10.140625" style="2" customWidth="1"/>
    <col min="2" max="2" width="16.7109375" style="1" customWidth="1"/>
    <col min="3" max="3" width="19.5703125" style="4" customWidth="1"/>
    <col min="4" max="4" width="36.28515625" style="5" customWidth="1"/>
    <col min="5" max="5" width="19.5703125" style="5" customWidth="1"/>
    <col min="6" max="6" width="36.42578125" style="1" customWidth="1"/>
    <col min="7" max="7" width="23.28515625" style="1" customWidth="1"/>
    <col min="8" max="8" width="29.28515625" style="4" customWidth="1"/>
    <col min="9" max="9" width="22.42578125" style="1" customWidth="1"/>
    <col min="10" max="10" width="19.5703125" style="1" customWidth="1"/>
    <col min="11" max="11" width="49.42578125" style="1" customWidth="1"/>
    <col min="12" max="12" width="19.5703125" style="1" customWidth="1"/>
    <col min="13" max="13" width="25.28515625" style="1" customWidth="1"/>
    <col min="14" max="14" width="22" style="8" customWidth="1"/>
    <col min="15" max="15" width="19.5703125" style="7" customWidth="1"/>
    <col min="16" max="16" width="19.140625" style="1" customWidth="1"/>
    <col min="17" max="17" width="25" style="4" customWidth="1"/>
    <col min="18" max="18" width="10" style="1" customWidth="1"/>
    <col min="19" max="19" width="26" style="32" customWidth="1"/>
    <col min="20" max="20" width="21.42578125" style="4" customWidth="1"/>
    <col min="21" max="21" width="28.140625" style="5" customWidth="1"/>
    <col min="22" max="22" width="28.7109375" style="4" customWidth="1"/>
    <col min="23" max="23" width="26.28515625" style="4" customWidth="1"/>
    <col min="24" max="24" width="0.42578125" style="1" customWidth="1"/>
    <col min="25" max="16384" width="11.42578125" style="1"/>
  </cols>
  <sheetData>
    <row r="1" spans="1:24" ht="11.45" customHeight="1" x14ac:dyDescent="0.25">
      <c r="A1" s="354"/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11"/>
    </row>
    <row r="2" spans="1:24" ht="11.45" customHeight="1" x14ac:dyDescent="0.25">
      <c r="A2" s="354"/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  <c r="V2" s="354"/>
      <c r="W2" s="354"/>
      <c r="X2" s="12"/>
    </row>
    <row r="3" spans="1:24" ht="11.45" customHeight="1" x14ac:dyDescent="0.25">
      <c r="A3" s="354"/>
      <c r="B3" s="354"/>
      <c r="C3" s="354"/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  <c r="V3" s="354"/>
      <c r="W3" s="354"/>
      <c r="X3" s="12"/>
    </row>
    <row r="4" spans="1:24" ht="103.5" customHeight="1" x14ac:dyDescent="0.25">
      <c r="A4" s="354"/>
      <c r="B4" s="354"/>
      <c r="C4" s="354"/>
      <c r="D4" s="354"/>
      <c r="E4" s="354"/>
      <c r="F4" s="354"/>
      <c r="G4" s="354"/>
      <c r="H4" s="354"/>
      <c r="I4" s="354"/>
      <c r="J4" s="354"/>
      <c r="K4" s="354"/>
      <c r="L4" s="354"/>
      <c r="M4" s="354"/>
      <c r="N4" s="354"/>
      <c r="O4" s="354"/>
      <c r="P4" s="354"/>
      <c r="Q4" s="354"/>
      <c r="R4" s="354"/>
      <c r="S4" s="354"/>
      <c r="T4" s="354"/>
      <c r="U4" s="354"/>
      <c r="V4" s="354"/>
      <c r="W4" s="354"/>
      <c r="X4" s="12"/>
    </row>
    <row r="5" spans="1:24" ht="49.5" customHeight="1" x14ac:dyDescent="0.25">
      <c r="A5" s="355" t="s">
        <v>26</v>
      </c>
      <c r="B5" s="355"/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5"/>
      <c r="W5" s="355"/>
      <c r="X5" s="13"/>
    </row>
    <row r="6" spans="1:24" ht="15" customHeight="1" x14ac:dyDescent="0.3">
      <c r="A6" s="34"/>
      <c r="B6" s="35"/>
      <c r="C6" s="36"/>
      <c r="D6" s="37"/>
      <c r="E6" s="37"/>
      <c r="F6" s="35"/>
      <c r="G6" s="35"/>
      <c r="H6" s="36"/>
      <c r="I6" s="35"/>
      <c r="J6" s="35"/>
      <c r="K6" s="35"/>
      <c r="L6" s="35"/>
      <c r="M6" s="35"/>
      <c r="N6" s="38"/>
      <c r="O6" s="39"/>
      <c r="P6" s="35"/>
      <c r="Q6" s="36"/>
      <c r="R6" s="35"/>
      <c r="S6" s="40"/>
      <c r="T6" s="36"/>
      <c r="U6" s="41"/>
      <c r="V6" s="356" t="s">
        <v>0</v>
      </c>
      <c r="W6" s="356" t="s">
        <v>1</v>
      </c>
      <c r="X6" s="14"/>
    </row>
    <row r="7" spans="1:24" ht="28.5" customHeight="1" x14ac:dyDescent="0.3">
      <c r="A7" s="34"/>
      <c r="B7" s="35"/>
      <c r="C7" s="36"/>
      <c r="D7" s="37"/>
      <c r="E7" s="37"/>
      <c r="F7" s="35"/>
      <c r="G7" s="35"/>
      <c r="H7" s="36"/>
      <c r="I7" s="35"/>
      <c r="J7" s="35"/>
      <c r="K7" s="35"/>
      <c r="L7" s="35"/>
      <c r="M7" s="35"/>
      <c r="N7" s="38"/>
      <c r="O7" s="39"/>
      <c r="P7" s="35"/>
      <c r="Q7" s="36"/>
      <c r="R7" s="35"/>
      <c r="S7" s="40"/>
      <c r="T7" s="36"/>
      <c r="U7" s="41"/>
      <c r="V7" s="356"/>
      <c r="W7" s="356"/>
      <c r="X7" s="15"/>
    </row>
    <row r="8" spans="1:24" ht="5.25" customHeight="1" x14ac:dyDescent="0.25">
      <c r="A8" s="357"/>
      <c r="B8" s="357"/>
      <c r="C8" s="357"/>
      <c r="D8" s="357"/>
      <c r="E8" s="357"/>
      <c r="F8" s="357"/>
      <c r="G8" s="357"/>
      <c r="H8" s="357"/>
      <c r="I8" s="357"/>
      <c r="J8" s="357"/>
      <c r="K8" s="357"/>
      <c r="L8" s="357"/>
      <c r="M8" s="357"/>
      <c r="N8" s="357"/>
      <c r="O8" s="357"/>
      <c r="P8" s="357"/>
      <c r="Q8" s="357"/>
      <c r="R8" s="357"/>
      <c r="S8" s="357"/>
      <c r="T8" s="357"/>
      <c r="U8" s="357"/>
      <c r="V8" s="357"/>
      <c r="W8" s="357"/>
      <c r="X8" s="10"/>
    </row>
    <row r="9" spans="1:24" ht="9" customHeight="1" x14ac:dyDescent="0.25">
      <c r="A9" s="357"/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  <c r="M9" s="357"/>
      <c r="N9" s="357"/>
      <c r="O9" s="357"/>
      <c r="P9" s="357"/>
      <c r="Q9" s="357"/>
      <c r="R9" s="357"/>
      <c r="S9" s="357"/>
      <c r="T9" s="357"/>
      <c r="U9" s="357"/>
      <c r="V9" s="357"/>
      <c r="W9" s="357"/>
      <c r="X9" s="10"/>
    </row>
    <row r="10" spans="1:24" s="2" customFormat="1" ht="22.5" customHeight="1" x14ac:dyDescent="0.25">
      <c r="A10" s="349" t="s">
        <v>4</v>
      </c>
      <c r="B10" s="349" t="s">
        <v>2</v>
      </c>
      <c r="C10" s="349" t="s">
        <v>5</v>
      </c>
      <c r="D10" s="352" t="s">
        <v>6</v>
      </c>
      <c r="E10" s="353" t="s">
        <v>7</v>
      </c>
      <c r="F10" s="349" t="s">
        <v>8</v>
      </c>
      <c r="G10" s="349" t="s">
        <v>9</v>
      </c>
      <c r="H10" s="349" t="s">
        <v>10</v>
      </c>
      <c r="I10" s="349" t="s">
        <v>11</v>
      </c>
      <c r="J10" s="349" t="s">
        <v>12</v>
      </c>
      <c r="K10" s="349" t="s">
        <v>13</v>
      </c>
      <c r="L10" s="349" t="s">
        <v>14</v>
      </c>
      <c r="M10" s="349" t="s">
        <v>15</v>
      </c>
      <c r="N10" s="350" t="s">
        <v>16</v>
      </c>
      <c r="O10" s="351" t="s">
        <v>17</v>
      </c>
      <c r="P10" s="349" t="s">
        <v>18</v>
      </c>
      <c r="Q10" s="349" t="s">
        <v>19</v>
      </c>
      <c r="R10" s="349" t="s">
        <v>20</v>
      </c>
      <c r="S10" s="358" t="s">
        <v>21</v>
      </c>
      <c r="T10" s="349" t="s">
        <v>22</v>
      </c>
      <c r="U10" s="349"/>
      <c r="V10" s="349" t="s">
        <v>24</v>
      </c>
      <c r="W10" s="359" t="s">
        <v>25</v>
      </c>
      <c r="X10" s="16"/>
    </row>
    <row r="11" spans="1:24" s="2" customFormat="1" ht="51" customHeight="1" x14ac:dyDescent="0.25">
      <c r="A11" s="349"/>
      <c r="B11" s="349"/>
      <c r="C11" s="349"/>
      <c r="D11" s="352"/>
      <c r="E11" s="353"/>
      <c r="F11" s="349"/>
      <c r="G11" s="349"/>
      <c r="H11" s="349"/>
      <c r="I11" s="349"/>
      <c r="J11" s="349"/>
      <c r="K11" s="349"/>
      <c r="L11" s="349"/>
      <c r="M11" s="349"/>
      <c r="N11" s="350"/>
      <c r="O11" s="351"/>
      <c r="P11" s="349"/>
      <c r="Q11" s="349"/>
      <c r="R11" s="349"/>
      <c r="S11" s="358"/>
      <c r="T11" s="42" t="s">
        <v>23</v>
      </c>
      <c r="U11" s="43" t="s">
        <v>3</v>
      </c>
      <c r="V11" s="349"/>
      <c r="W11" s="359"/>
      <c r="X11" s="16"/>
    </row>
    <row r="12" spans="1:24" s="3" customFormat="1" ht="61.5" customHeight="1" thickBot="1" x14ac:dyDescent="0.3">
      <c r="A12" s="418" t="s">
        <v>47</v>
      </c>
      <c r="B12" s="418"/>
      <c r="C12" s="418"/>
      <c r="D12" s="418"/>
      <c r="E12" s="418"/>
      <c r="F12" s="418"/>
      <c r="G12" s="418"/>
      <c r="H12" s="418"/>
      <c r="I12" s="418"/>
      <c r="J12" s="418"/>
      <c r="K12" s="418"/>
      <c r="L12" s="418"/>
      <c r="M12" s="418"/>
      <c r="N12" s="418"/>
      <c r="O12" s="418"/>
      <c r="P12" s="418"/>
      <c r="Q12" s="418"/>
      <c r="R12" s="418"/>
      <c r="S12" s="418"/>
      <c r="T12" s="418"/>
      <c r="U12" s="418"/>
      <c r="V12" s="418"/>
      <c r="W12" s="418"/>
      <c r="X12" s="17"/>
    </row>
    <row r="13" spans="1:24" s="6" customFormat="1" ht="163.5" customHeight="1" x14ac:dyDescent="0.2">
      <c r="A13" s="44">
        <v>1</v>
      </c>
      <c r="B13" s="23" t="s">
        <v>27</v>
      </c>
      <c r="C13" s="23" t="s">
        <v>30</v>
      </c>
      <c r="D13" s="155" t="s">
        <v>37</v>
      </c>
      <c r="E13" s="55">
        <v>6201</v>
      </c>
      <c r="F13" s="86" t="s">
        <v>38</v>
      </c>
      <c r="G13" s="23" t="s">
        <v>39</v>
      </c>
      <c r="H13" s="23" t="s">
        <v>40</v>
      </c>
      <c r="I13" s="88" t="s">
        <v>31</v>
      </c>
      <c r="J13" s="44" t="s">
        <v>30</v>
      </c>
      <c r="K13" s="88" t="s">
        <v>31</v>
      </c>
      <c r="L13" s="156">
        <v>39548</v>
      </c>
      <c r="M13" s="24" t="s">
        <v>28</v>
      </c>
      <c r="N13" s="154">
        <v>1980000</v>
      </c>
      <c r="O13" s="56">
        <v>46048</v>
      </c>
      <c r="P13" s="157">
        <v>46095</v>
      </c>
      <c r="Q13" s="28">
        <f>N13/S13</f>
        <v>1980000</v>
      </c>
      <c r="R13" s="29" t="s">
        <v>29</v>
      </c>
      <c r="S13" s="158">
        <v>1</v>
      </c>
      <c r="T13" s="25">
        <f>U13*100%/N13</f>
        <v>0.98145401515151509</v>
      </c>
      <c r="U13" s="143">
        <v>1943278.95</v>
      </c>
      <c r="V13" s="28" t="s">
        <v>35</v>
      </c>
      <c r="W13" s="28" t="s">
        <v>36</v>
      </c>
      <c r="X13" s="19"/>
    </row>
    <row r="14" spans="1:24" s="6" customFormat="1" ht="120" customHeight="1" x14ac:dyDescent="0.2">
      <c r="A14" s="44">
        <v>2</v>
      </c>
      <c r="B14" s="332" t="s">
        <v>27</v>
      </c>
      <c r="C14" s="334" t="s">
        <v>30</v>
      </c>
      <c r="D14" s="417" t="s">
        <v>46</v>
      </c>
      <c r="E14" s="338" t="s">
        <v>101</v>
      </c>
      <c r="F14" s="86" t="s">
        <v>176</v>
      </c>
      <c r="G14" s="340" t="s">
        <v>42</v>
      </c>
      <c r="H14" s="340" t="s">
        <v>40</v>
      </c>
      <c r="I14" s="334" t="s">
        <v>31</v>
      </c>
      <c r="J14" s="334" t="s">
        <v>30</v>
      </c>
      <c r="K14" s="334" t="s">
        <v>31</v>
      </c>
      <c r="L14" s="344">
        <v>39548</v>
      </c>
      <c r="M14" s="346" t="s">
        <v>28</v>
      </c>
      <c r="N14" s="423">
        <v>6670108.8899999997</v>
      </c>
      <c r="O14" s="318">
        <v>45670</v>
      </c>
      <c r="P14" s="320">
        <v>45754</v>
      </c>
      <c r="Q14" s="31">
        <v>4186473.72</v>
      </c>
      <c r="R14" s="322" t="s">
        <v>32</v>
      </c>
      <c r="S14" s="9">
        <v>2497.4699999999998</v>
      </c>
      <c r="T14" s="324">
        <f>U14*100%/N14</f>
        <v>1</v>
      </c>
      <c r="U14" s="422">
        <v>6670108.8899999997</v>
      </c>
      <c r="V14" s="416" t="s">
        <v>44</v>
      </c>
      <c r="W14" s="416" t="s">
        <v>45</v>
      </c>
      <c r="X14" s="20"/>
    </row>
    <row r="15" spans="1:24" s="6" customFormat="1" ht="54" customHeight="1" x14ac:dyDescent="0.2">
      <c r="A15" s="44">
        <v>3</v>
      </c>
      <c r="B15" s="332"/>
      <c r="C15" s="334"/>
      <c r="D15" s="417"/>
      <c r="E15" s="338"/>
      <c r="F15" s="87" t="s">
        <v>48</v>
      </c>
      <c r="G15" s="340"/>
      <c r="H15" s="340"/>
      <c r="I15" s="334"/>
      <c r="J15" s="334"/>
      <c r="K15" s="334"/>
      <c r="L15" s="344"/>
      <c r="M15" s="346"/>
      <c r="N15" s="423"/>
      <c r="O15" s="318"/>
      <c r="P15" s="320"/>
      <c r="Q15" s="31">
        <v>824569.22</v>
      </c>
      <c r="R15" s="322"/>
      <c r="S15" s="9">
        <v>983.81</v>
      </c>
      <c r="T15" s="324"/>
      <c r="U15" s="422"/>
      <c r="V15" s="416"/>
      <c r="W15" s="416"/>
      <c r="X15" s="22"/>
    </row>
    <row r="16" spans="1:24" s="6" customFormat="1" ht="66" customHeight="1" x14ac:dyDescent="0.2">
      <c r="A16" s="44">
        <v>4</v>
      </c>
      <c r="B16" s="332"/>
      <c r="C16" s="334"/>
      <c r="D16" s="417"/>
      <c r="E16" s="338"/>
      <c r="F16" s="87" t="s">
        <v>34</v>
      </c>
      <c r="G16" s="340"/>
      <c r="H16" s="340"/>
      <c r="I16" s="334"/>
      <c r="J16" s="334"/>
      <c r="K16" s="334"/>
      <c r="L16" s="344"/>
      <c r="M16" s="346"/>
      <c r="N16" s="423"/>
      <c r="O16" s="318"/>
      <c r="P16" s="320"/>
      <c r="Q16" s="31">
        <v>817647.95</v>
      </c>
      <c r="R16" s="322"/>
      <c r="S16" s="9">
        <v>538.94000000000005</v>
      </c>
      <c r="T16" s="324"/>
      <c r="U16" s="422"/>
      <c r="V16" s="416"/>
      <c r="W16" s="416"/>
      <c r="X16" s="22"/>
    </row>
    <row r="17" spans="1:24" s="6" customFormat="1" ht="75.95" customHeight="1" thickBot="1" x14ac:dyDescent="0.25">
      <c r="A17" s="44">
        <v>5</v>
      </c>
      <c r="B17" s="332"/>
      <c r="C17" s="334"/>
      <c r="D17" s="417"/>
      <c r="E17" s="338"/>
      <c r="F17" s="87" t="s">
        <v>33</v>
      </c>
      <c r="G17" s="340"/>
      <c r="H17" s="340"/>
      <c r="I17" s="334"/>
      <c r="J17" s="334"/>
      <c r="K17" s="334"/>
      <c r="L17" s="344"/>
      <c r="M17" s="346"/>
      <c r="N17" s="423"/>
      <c r="O17" s="318"/>
      <c r="P17" s="320"/>
      <c r="Q17" s="31">
        <v>841643.57</v>
      </c>
      <c r="R17" s="322"/>
      <c r="S17" s="9">
        <v>520.46</v>
      </c>
      <c r="T17" s="324"/>
      <c r="U17" s="422"/>
      <c r="V17" s="416"/>
      <c r="W17" s="416"/>
      <c r="X17" s="21"/>
    </row>
    <row r="18" spans="1:24" s="3" customFormat="1" ht="61.5" customHeight="1" thickBot="1" x14ac:dyDescent="0.3">
      <c r="A18" s="419" t="s">
        <v>49</v>
      </c>
      <c r="B18" s="419"/>
      <c r="C18" s="419"/>
      <c r="D18" s="419"/>
      <c r="E18" s="419"/>
      <c r="F18" s="419"/>
      <c r="G18" s="419"/>
      <c r="H18" s="419"/>
      <c r="I18" s="419"/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  <c r="W18" s="419"/>
      <c r="X18" s="17"/>
    </row>
    <row r="19" spans="1:24" s="30" customFormat="1" ht="167.25" customHeight="1" x14ac:dyDescent="0.2">
      <c r="A19" s="149">
        <v>6</v>
      </c>
      <c r="B19" s="411" t="s">
        <v>50</v>
      </c>
      <c r="C19" s="411" t="s">
        <v>30</v>
      </c>
      <c r="D19" s="411" t="s">
        <v>68</v>
      </c>
      <c r="E19" s="420">
        <v>6203</v>
      </c>
      <c r="F19" s="90" t="s">
        <v>91</v>
      </c>
      <c r="G19" s="413" t="s">
        <v>39</v>
      </c>
      <c r="H19" s="411" t="s">
        <v>66</v>
      </c>
      <c r="I19" s="411" t="s">
        <v>31</v>
      </c>
      <c r="J19" s="411" t="s">
        <v>30</v>
      </c>
      <c r="K19" s="411" t="s">
        <v>31</v>
      </c>
      <c r="L19" s="414">
        <v>66</v>
      </c>
      <c r="M19" s="415" t="s">
        <v>28</v>
      </c>
      <c r="N19" s="425">
        <v>2392471.35</v>
      </c>
      <c r="O19" s="405">
        <v>46048</v>
      </c>
      <c r="P19" s="405">
        <v>46095</v>
      </c>
      <c r="Q19" s="71">
        <v>1635781.37</v>
      </c>
      <c r="R19" s="72" t="s">
        <v>29</v>
      </c>
      <c r="S19" s="73">
        <v>646.36</v>
      </c>
      <c r="T19" s="406">
        <f t="shared" ref="T19:T49" si="0">U19*100%/N19</f>
        <v>1</v>
      </c>
      <c r="U19" s="424">
        <v>2392471.35</v>
      </c>
      <c r="V19" s="409" t="s">
        <v>93</v>
      </c>
      <c r="W19" s="408" t="s">
        <v>94</v>
      </c>
    </row>
    <row r="20" spans="1:24" s="30" customFormat="1" ht="62.25" customHeight="1" x14ac:dyDescent="0.2">
      <c r="A20" s="150">
        <v>7</v>
      </c>
      <c r="B20" s="334"/>
      <c r="C20" s="334"/>
      <c r="D20" s="334"/>
      <c r="E20" s="421"/>
      <c r="F20" s="86" t="s">
        <v>34</v>
      </c>
      <c r="G20" s="340"/>
      <c r="H20" s="334"/>
      <c r="I20" s="334"/>
      <c r="J20" s="334"/>
      <c r="K20" s="334"/>
      <c r="L20" s="396"/>
      <c r="M20" s="346"/>
      <c r="N20" s="426"/>
      <c r="O20" s="385"/>
      <c r="P20" s="385"/>
      <c r="Q20" s="28">
        <v>320718.25</v>
      </c>
      <c r="R20" s="29" t="s">
        <v>29</v>
      </c>
      <c r="S20" s="51">
        <v>205.97</v>
      </c>
      <c r="T20" s="324"/>
      <c r="U20" s="422"/>
      <c r="V20" s="328"/>
      <c r="W20" s="316"/>
    </row>
    <row r="21" spans="1:24" s="30" customFormat="1" ht="69.75" customHeight="1" x14ac:dyDescent="0.2">
      <c r="A21" s="150">
        <v>8</v>
      </c>
      <c r="B21" s="334"/>
      <c r="C21" s="334"/>
      <c r="D21" s="334"/>
      <c r="E21" s="421"/>
      <c r="F21" s="86" t="s">
        <v>92</v>
      </c>
      <c r="G21" s="340"/>
      <c r="H21" s="334"/>
      <c r="I21" s="334"/>
      <c r="J21" s="334"/>
      <c r="K21" s="334"/>
      <c r="L21" s="396"/>
      <c r="M21" s="346"/>
      <c r="N21" s="426"/>
      <c r="O21" s="385"/>
      <c r="P21" s="385"/>
      <c r="Q21" s="28">
        <v>279574.92</v>
      </c>
      <c r="R21" s="29" t="s">
        <v>29</v>
      </c>
      <c r="S21" s="51">
        <v>291.08999999999997</v>
      </c>
      <c r="T21" s="324"/>
      <c r="U21" s="422"/>
      <c r="V21" s="328"/>
      <c r="W21" s="316"/>
    </row>
    <row r="22" spans="1:24" s="30" customFormat="1" ht="45.75" customHeight="1" x14ac:dyDescent="0.2">
      <c r="A22" s="150">
        <v>9</v>
      </c>
      <c r="B22" s="334"/>
      <c r="C22" s="334"/>
      <c r="D22" s="334"/>
      <c r="E22" s="421"/>
      <c r="F22" s="86" t="s">
        <v>33</v>
      </c>
      <c r="G22" s="340"/>
      <c r="H22" s="334"/>
      <c r="I22" s="334"/>
      <c r="J22" s="334"/>
      <c r="K22" s="334"/>
      <c r="L22" s="396"/>
      <c r="M22" s="346"/>
      <c r="N22" s="426"/>
      <c r="O22" s="385"/>
      <c r="P22" s="385"/>
      <c r="Q22" s="28">
        <v>156396.82</v>
      </c>
      <c r="R22" s="29" t="s">
        <v>32</v>
      </c>
      <c r="S22" s="51">
        <v>252</v>
      </c>
      <c r="T22" s="324"/>
      <c r="U22" s="422"/>
      <c r="V22" s="328"/>
      <c r="W22" s="316"/>
    </row>
    <row r="23" spans="1:24" s="30" customFormat="1" ht="137.1" customHeight="1" x14ac:dyDescent="0.2">
      <c r="A23" s="150">
        <v>10</v>
      </c>
      <c r="B23" s="334" t="s">
        <v>50</v>
      </c>
      <c r="C23" s="334" t="s">
        <v>30</v>
      </c>
      <c r="D23" s="334" t="s">
        <v>69</v>
      </c>
      <c r="E23" s="421">
        <v>6204</v>
      </c>
      <c r="F23" s="86" t="s">
        <v>95</v>
      </c>
      <c r="G23" s="340" t="s">
        <v>39</v>
      </c>
      <c r="H23" s="334" t="s">
        <v>66</v>
      </c>
      <c r="I23" s="334" t="s">
        <v>51</v>
      </c>
      <c r="J23" s="334" t="s">
        <v>30</v>
      </c>
      <c r="K23" s="334" t="s">
        <v>51</v>
      </c>
      <c r="L23" s="396">
        <v>762</v>
      </c>
      <c r="M23" s="346" t="s">
        <v>28</v>
      </c>
      <c r="N23" s="426">
        <v>3842500.68</v>
      </c>
      <c r="O23" s="385">
        <v>46048</v>
      </c>
      <c r="P23" s="385">
        <v>46095</v>
      </c>
      <c r="Q23" s="28">
        <v>2145640</v>
      </c>
      <c r="R23" s="29" t="s">
        <v>29</v>
      </c>
      <c r="S23" s="51">
        <v>4424</v>
      </c>
      <c r="T23" s="324">
        <f t="shared" si="0"/>
        <v>0.42292128104450977</v>
      </c>
      <c r="U23" s="422">
        <v>1625075.31</v>
      </c>
      <c r="V23" s="328" t="s">
        <v>99</v>
      </c>
      <c r="W23" s="316" t="s">
        <v>100</v>
      </c>
    </row>
    <row r="24" spans="1:24" s="30" customFormat="1" ht="54.75" customHeight="1" x14ac:dyDescent="0.2">
      <c r="A24" s="150">
        <v>11</v>
      </c>
      <c r="B24" s="334"/>
      <c r="C24" s="334"/>
      <c r="D24" s="334"/>
      <c r="E24" s="421"/>
      <c r="F24" s="86" t="s">
        <v>96</v>
      </c>
      <c r="G24" s="340"/>
      <c r="H24" s="334"/>
      <c r="I24" s="334"/>
      <c r="J24" s="334"/>
      <c r="K24" s="334"/>
      <c r="L24" s="396"/>
      <c r="M24" s="346"/>
      <c r="N24" s="426"/>
      <c r="O24" s="385"/>
      <c r="P24" s="385"/>
      <c r="Q24" s="28">
        <v>963776.72</v>
      </c>
      <c r="R24" s="29" t="s">
        <v>29</v>
      </c>
      <c r="S24" s="51">
        <v>1011.2</v>
      </c>
      <c r="T24" s="324"/>
      <c r="U24" s="422"/>
      <c r="V24" s="328"/>
      <c r="W24" s="316"/>
    </row>
    <row r="25" spans="1:24" s="30" customFormat="1" ht="54" customHeight="1" x14ac:dyDescent="0.2">
      <c r="A25" s="150">
        <v>12</v>
      </c>
      <c r="B25" s="334"/>
      <c r="C25" s="334"/>
      <c r="D25" s="334"/>
      <c r="E25" s="421"/>
      <c r="F25" s="86" t="s">
        <v>97</v>
      </c>
      <c r="G25" s="340"/>
      <c r="H25" s="334"/>
      <c r="I25" s="334"/>
      <c r="J25" s="334"/>
      <c r="K25" s="334"/>
      <c r="L25" s="396"/>
      <c r="M25" s="346"/>
      <c r="N25" s="426"/>
      <c r="O25" s="385"/>
      <c r="P25" s="385"/>
      <c r="Q25" s="28">
        <v>505855</v>
      </c>
      <c r="R25" s="29"/>
      <c r="S25" s="51">
        <v>1043</v>
      </c>
      <c r="T25" s="324"/>
      <c r="U25" s="422"/>
      <c r="V25" s="328"/>
      <c r="W25" s="316"/>
    </row>
    <row r="26" spans="1:24" s="30" customFormat="1" ht="51" customHeight="1" x14ac:dyDescent="0.2">
      <c r="A26" s="150">
        <v>13</v>
      </c>
      <c r="B26" s="334"/>
      <c r="C26" s="334"/>
      <c r="D26" s="334"/>
      <c r="E26" s="421"/>
      <c r="F26" s="86" t="s">
        <v>98</v>
      </c>
      <c r="G26" s="340"/>
      <c r="H26" s="334"/>
      <c r="I26" s="334"/>
      <c r="J26" s="334"/>
      <c r="K26" s="334"/>
      <c r="L26" s="396"/>
      <c r="M26" s="346"/>
      <c r="N26" s="426"/>
      <c r="O26" s="385"/>
      <c r="P26" s="385"/>
      <c r="Q26" s="28">
        <v>227230.96</v>
      </c>
      <c r="R26" s="29"/>
      <c r="S26" s="51">
        <v>238.4</v>
      </c>
      <c r="T26" s="324"/>
      <c r="U26" s="422"/>
      <c r="V26" s="328"/>
      <c r="W26" s="316"/>
    </row>
    <row r="27" spans="1:24" s="30" customFormat="1" ht="137.1" customHeight="1" x14ac:dyDescent="0.2">
      <c r="A27" s="150">
        <v>14</v>
      </c>
      <c r="B27" s="54" t="s">
        <v>50</v>
      </c>
      <c r="C27" s="54" t="s">
        <v>30</v>
      </c>
      <c r="D27" s="54" t="s">
        <v>70</v>
      </c>
      <c r="E27" s="151">
        <v>6205</v>
      </c>
      <c r="F27" s="86" t="s">
        <v>52</v>
      </c>
      <c r="G27" s="23" t="s">
        <v>39</v>
      </c>
      <c r="H27" s="54" t="s">
        <v>43</v>
      </c>
      <c r="I27" s="54" t="s">
        <v>53</v>
      </c>
      <c r="J27" s="54" t="s">
        <v>30</v>
      </c>
      <c r="K27" s="54" t="s">
        <v>53</v>
      </c>
      <c r="L27" s="48">
        <v>365</v>
      </c>
      <c r="M27" s="24" t="s">
        <v>28</v>
      </c>
      <c r="N27" s="152">
        <v>185000</v>
      </c>
      <c r="O27" s="49">
        <v>46057</v>
      </c>
      <c r="P27" s="50">
        <v>46095</v>
      </c>
      <c r="Q27" s="28">
        <f>N27/S27</f>
        <v>185000</v>
      </c>
      <c r="R27" s="29" t="s">
        <v>29</v>
      </c>
      <c r="S27" s="51">
        <v>1</v>
      </c>
      <c r="T27" s="25">
        <f t="shared" si="0"/>
        <v>0.8757901081081082</v>
      </c>
      <c r="U27" s="143">
        <v>162021.17000000001</v>
      </c>
      <c r="V27" s="27" t="s">
        <v>102</v>
      </c>
      <c r="W27" s="79" t="s">
        <v>103</v>
      </c>
    </row>
    <row r="28" spans="1:24" s="30" customFormat="1" ht="137.1" customHeight="1" x14ac:dyDescent="0.2">
      <c r="A28" s="150">
        <v>15</v>
      </c>
      <c r="B28" s="334" t="s">
        <v>50</v>
      </c>
      <c r="C28" s="334" t="s">
        <v>30</v>
      </c>
      <c r="D28" s="334" t="s">
        <v>71</v>
      </c>
      <c r="E28" s="421">
        <v>6206</v>
      </c>
      <c r="F28" s="86" t="s">
        <v>104</v>
      </c>
      <c r="G28" s="340" t="s">
        <v>39</v>
      </c>
      <c r="H28" s="334" t="s">
        <v>66</v>
      </c>
      <c r="I28" s="334" t="s">
        <v>54</v>
      </c>
      <c r="J28" s="334" t="s">
        <v>30</v>
      </c>
      <c r="K28" s="334" t="s">
        <v>54</v>
      </c>
      <c r="L28" s="396">
        <v>458</v>
      </c>
      <c r="M28" s="346" t="s">
        <v>28</v>
      </c>
      <c r="N28" s="426">
        <v>1592730</v>
      </c>
      <c r="O28" s="385">
        <v>46057</v>
      </c>
      <c r="P28" s="385">
        <v>46137</v>
      </c>
      <c r="Q28" s="28">
        <v>277884</v>
      </c>
      <c r="R28" s="29" t="s">
        <v>29</v>
      </c>
      <c r="S28" s="51">
        <v>558</v>
      </c>
      <c r="T28" s="324">
        <f t="shared" si="0"/>
        <v>0.17191316167837611</v>
      </c>
      <c r="U28" s="422">
        <v>273811.25</v>
      </c>
      <c r="V28" s="328" t="s">
        <v>107</v>
      </c>
      <c r="W28" s="316" t="s">
        <v>108</v>
      </c>
    </row>
    <row r="29" spans="1:24" s="30" customFormat="1" ht="137.1" customHeight="1" x14ac:dyDescent="0.2">
      <c r="A29" s="150">
        <v>16</v>
      </c>
      <c r="B29" s="334"/>
      <c r="C29" s="334"/>
      <c r="D29" s="334"/>
      <c r="E29" s="421"/>
      <c r="F29" s="87" t="s">
        <v>105</v>
      </c>
      <c r="G29" s="340"/>
      <c r="H29" s="334"/>
      <c r="I29" s="334"/>
      <c r="J29" s="334"/>
      <c r="K29" s="334"/>
      <c r="L29" s="396"/>
      <c r="M29" s="346"/>
      <c r="N29" s="426"/>
      <c r="O29" s="385"/>
      <c r="P29" s="385"/>
      <c r="Q29" s="28">
        <v>1146330</v>
      </c>
      <c r="R29" s="29" t="s">
        <v>29</v>
      </c>
      <c r="S29" s="51">
        <v>846</v>
      </c>
      <c r="T29" s="324"/>
      <c r="U29" s="422"/>
      <c r="V29" s="328"/>
      <c r="W29" s="316"/>
    </row>
    <row r="30" spans="1:24" s="30" customFormat="1" ht="137.1" customHeight="1" x14ac:dyDescent="0.2">
      <c r="A30" s="150">
        <v>17</v>
      </c>
      <c r="B30" s="334"/>
      <c r="C30" s="334"/>
      <c r="D30" s="334"/>
      <c r="E30" s="421"/>
      <c r="F30" s="87" t="s">
        <v>106</v>
      </c>
      <c r="G30" s="340"/>
      <c r="H30" s="334"/>
      <c r="I30" s="334"/>
      <c r="J30" s="334"/>
      <c r="K30" s="334"/>
      <c r="L30" s="396"/>
      <c r="M30" s="346"/>
      <c r="N30" s="426"/>
      <c r="O30" s="385"/>
      <c r="P30" s="385"/>
      <c r="Q30" s="28">
        <v>168516</v>
      </c>
      <c r="R30" s="29" t="s">
        <v>32</v>
      </c>
      <c r="S30" s="51">
        <v>92</v>
      </c>
      <c r="T30" s="324"/>
      <c r="U30" s="422"/>
      <c r="V30" s="328"/>
      <c r="W30" s="316"/>
    </row>
    <row r="31" spans="1:24" s="30" customFormat="1" ht="137.1" customHeight="1" x14ac:dyDescent="0.2">
      <c r="A31" s="150">
        <v>18</v>
      </c>
      <c r="B31" s="54" t="s">
        <v>50</v>
      </c>
      <c r="C31" s="54" t="s">
        <v>30</v>
      </c>
      <c r="D31" s="54" t="s">
        <v>72</v>
      </c>
      <c r="E31" s="151">
        <v>6207</v>
      </c>
      <c r="F31" s="86" t="s">
        <v>55</v>
      </c>
      <c r="G31" s="23" t="s">
        <v>39</v>
      </c>
      <c r="H31" s="54" t="s">
        <v>43</v>
      </c>
      <c r="I31" s="54" t="s">
        <v>54</v>
      </c>
      <c r="J31" s="54" t="s">
        <v>30</v>
      </c>
      <c r="K31" s="54" t="s">
        <v>54</v>
      </c>
      <c r="L31" s="48">
        <v>33284</v>
      </c>
      <c r="M31" s="24" t="s">
        <v>28</v>
      </c>
      <c r="N31" s="152">
        <v>92817.98</v>
      </c>
      <c r="O31" s="49">
        <v>46048</v>
      </c>
      <c r="P31" s="50">
        <v>46095</v>
      </c>
      <c r="Q31" s="28">
        <f>N31/S31</f>
        <v>92817.98</v>
      </c>
      <c r="R31" s="29" t="s">
        <v>90</v>
      </c>
      <c r="S31" s="51">
        <v>1</v>
      </c>
      <c r="T31" s="25">
        <f t="shared" si="0"/>
        <v>1</v>
      </c>
      <c r="U31" s="143">
        <v>92817.98</v>
      </c>
      <c r="V31" s="27" t="s">
        <v>109</v>
      </c>
      <c r="W31" s="79" t="s">
        <v>110</v>
      </c>
    </row>
    <row r="32" spans="1:24" s="30" customFormat="1" ht="137.1" customHeight="1" x14ac:dyDescent="0.2">
      <c r="A32" s="150">
        <v>19</v>
      </c>
      <c r="B32" s="54" t="s">
        <v>50</v>
      </c>
      <c r="C32" s="54" t="s">
        <v>30</v>
      </c>
      <c r="D32" s="54" t="s">
        <v>73</v>
      </c>
      <c r="E32" s="151">
        <v>6208</v>
      </c>
      <c r="F32" s="86" t="s">
        <v>56</v>
      </c>
      <c r="G32" s="23" t="s">
        <v>39</v>
      </c>
      <c r="H32" s="54" t="s">
        <v>43</v>
      </c>
      <c r="I32" s="54" t="s">
        <v>57</v>
      </c>
      <c r="J32" s="54" t="s">
        <v>30</v>
      </c>
      <c r="K32" s="54" t="s">
        <v>57</v>
      </c>
      <c r="L32" s="48">
        <v>2134</v>
      </c>
      <c r="M32" s="24" t="s">
        <v>28</v>
      </c>
      <c r="N32" s="152">
        <v>2910000</v>
      </c>
      <c r="O32" s="49">
        <v>46276</v>
      </c>
      <c r="P32" s="50">
        <v>46130</v>
      </c>
      <c r="Q32" s="28">
        <f>N32/S32</f>
        <v>727.5</v>
      </c>
      <c r="R32" s="29" t="s">
        <v>29</v>
      </c>
      <c r="S32" s="51">
        <v>4000</v>
      </c>
      <c r="T32" s="25">
        <f t="shared" si="0"/>
        <v>0.1534261443298969</v>
      </c>
      <c r="U32" s="143">
        <v>446470.08</v>
      </c>
      <c r="V32" s="27" t="s">
        <v>111</v>
      </c>
      <c r="W32" s="79" t="s">
        <v>112</v>
      </c>
    </row>
    <row r="33" spans="1:23" s="30" customFormat="1" ht="137.1" customHeight="1" x14ac:dyDescent="0.2">
      <c r="A33" s="150">
        <v>20</v>
      </c>
      <c r="B33" s="88" t="s">
        <v>50</v>
      </c>
      <c r="C33" s="54" t="s">
        <v>30</v>
      </c>
      <c r="D33" s="54" t="s">
        <v>74</v>
      </c>
      <c r="E33" s="151">
        <v>6209</v>
      </c>
      <c r="F33" s="86" t="s">
        <v>58</v>
      </c>
      <c r="G33" s="23" t="s">
        <v>39</v>
      </c>
      <c r="H33" s="54" t="s">
        <v>43</v>
      </c>
      <c r="I33" s="54" t="s">
        <v>59</v>
      </c>
      <c r="J33" s="54" t="s">
        <v>30</v>
      </c>
      <c r="K33" s="54" t="s">
        <v>59</v>
      </c>
      <c r="L33" s="48">
        <v>73</v>
      </c>
      <c r="M33" s="24" t="s">
        <v>28</v>
      </c>
      <c r="N33" s="152">
        <v>1920000</v>
      </c>
      <c r="O33" s="49">
        <v>46076</v>
      </c>
      <c r="P33" s="50">
        <v>46165</v>
      </c>
      <c r="Q33" s="28">
        <f>N33/S33</f>
        <v>1920000</v>
      </c>
      <c r="R33" s="29" t="s">
        <v>90</v>
      </c>
      <c r="S33" s="51">
        <v>1</v>
      </c>
      <c r="T33" s="25">
        <f t="shared" si="0"/>
        <v>0.41455084375000001</v>
      </c>
      <c r="U33" s="143">
        <v>795937.62</v>
      </c>
      <c r="V33" s="27" t="s">
        <v>113</v>
      </c>
      <c r="W33" s="79" t="s">
        <v>114</v>
      </c>
    </row>
    <row r="34" spans="1:23" s="30" customFormat="1" ht="137.1" customHeight="1" x14ac:dyDescent="0.2">
      <c r="A34" s="150">
        <v>21</v>
      </c>
      <c r="B34" s="88" t="s">
        <v>50</v>
      </c>
      <c r="C34" s="54" t="s">
        <v>30</v>
      </c>
      <c r="D34" s="54" t="s">
        <v>75</v>
      </c>
      <c r="E34" s="151">
        <v>6210</v>
      </c>
      <c r="F34" s="86" t="s">
        <v>60</v>
      </c>
      <c r="G34" s="23" t="s">
        <v>39</v>
      </c>
      <c r="H34" s="54" t="s">
        <v>40</v>
      </c>
      <c r="I34" s="54" t="s">
        <v>59</v>
      </c>
      <c r="J34" s="54" t="s">
        <v>30</v>
      </c>
      <c r="K34" s="54" t="s">
        <v>59</v>
      </c>
      <c r="L34" s="48">
        <v>33284</v>
      </c>
      <c r="M34" s="24" t="s">
        <v>28</v>
      </c>
      <c r="N34" s="152">
        <v>895095.34</v>
      </c>
      <c r="O34" s="49">
        <v>46069</v>
      </c>
      <c r="P34" s="50">
        <v>46095</v>
      </c>
      <c r="Q34" s="28">
        <f>N34/S34</f>
        <v>895095.34</v>
      </c>
      <c r="R34" s="29" t="s">
        <v>90</v>
      </c>
      <c r="S34" s="51">
        <v>1</v>
      </c>
      <c r="T34" s="25">
        <f t="shared" si="0"/>
        <v>1</v>
      </c>
      <c r="U34" s="143">
        <v>895095.34</v>
      </c>
      <c r="V34" s="27" t="s">
        <v>115</v>
      </c>
      <c r="W34" s="79" t="s">
        <v>116</v>
      </c>
    </row>
    <row r="35" spans="1:23" s="30" customFormat="1" ht="137.1" customHeight="1" x14ac:dyDescent="0.2">
      <c r="A35" s="150">
        <v>22</v>
      </c>
      <c r="B35" s="334" t="s">
        <v>50</v>
      </c>
      <c r="C35" s="334" t="s">
        <v>30</v>
      </c>
      <c r="D35" s="334" t="s">
        <v>76</v>
      </c>
      <c r="E35" s="421">
        <v>6211</v>
      </c>
      <c r="F35" s="86" t="s">
        <v>119</v>
      </c>
      <c r="G35" s="340" t="s">
        <v>39</v>
      </c>
      <c r="H35" s="334" t="s">
        <v>66</v>
      </c>
      <c r="I35" s="334" t="s">
        <v>31</v>
      </c>
      <c r="J35" s="334" t="s">
        <v>30</v>
      </c>
      <c r="K35" s="334" t="s">
        <v>31</v>
      </c>
      <c r="L35" s="396">
        <v>1748</v>
      </c>
      <c r="M35" s="346" t="s">
        <v>28</v>
      </c>
      <c r="N35" s="426">
        <v>1577859.31</v>
      </c>
      <c r="O35" s="385">
        <v>46077</v>
      </c>
      <c r="P35" s="385">
        <v>46130</v>
      </c>
      <c r="Q35" s="28">
        <v>761246.02</v>
      </c>
      <c r="R35" s="29" t="s">
        <v>29</v>
      </c>
      <c r="S35" s="51">
        <v>609.6</v>
      </c>
      <c r="T35" s="324">
        <f t="shared" si="0"/>
        <v>0.8803830425160023</v>
      </c>
      <c r="U35" s="422">
        <v>1389120.58</v>
      </c>
      <c r="V35" s="328" t="s">
        <v>121</v>
      </c>
      <c r="W35" s="316" t="s">
        <v>122</v>
      </c>
    </row>
    <row r="36" spans="1:23" s="30" customFormat="1" ht="45" customHeight="1" x14ac:dyDescent="0.2">
      <c r="A36" s="150">
        <v>23</v>
      </c>
      <c r="B36" s="334"/>
      <c r="C36" s="334"/>
      <c r="D36" s="334"/>
      <c r="E36" s="421"/>
      <c r="F36" s="86" t="s">
        <v>117</v>
      </c>
      <c r="G36" s="340"/>
      <c r="H36" s="334"/>
      <c r="I36" s="334"/>
      <c r="J36" s="334"/>
      <c r="K36" s="334"/>
      <c r="L36" s="396"/>
      <c r="M36" s="346"/>
      <c r="N36" s="426"/>
      <c r="O36" s="385"/>
      <c r="P36" s="385"/>
      <c r="Q36" s="28">
        <v>377340.29</v>
      </c>
      <c r="R36" s="29" t="s">
        <v>32</v>
      </c>
      <c r="S36" s="51">
        <v>212</v>
      </c>
      <c r="T36" s="324"/>
      <c r="U36" s="422"/>
      <c r="V36" s="328"/>
      <c r="W36" s="316"/>
    </row>
    <row r="37" spans="1:23" s="30" customFormat="1" ht="45" customHeight="1" x14ac:dyDescent="0.2">
      <c r="A37" s="150">
        <v>24</v>
      </c>
      <c r="B37" s="334"/>
      <c r="C37" s="334"/>
      <c r="D37" s="334"/>
      <c r="E37" s="421"/>
      <c r="F37" s="87" t="s">
        <v>118</v>
      </c>
      <c r="G37" s="340"/>
      <c r="H37" s="334"/>
      <c r="I37" s="334"/>
      <c r="J37" s="334"/>
      <c r="K37" s="334"/>
      <c r="L37" s="396"/>
      <c r="M37" s="346"/>
      <c r="N37" s="426"/>
      <c r="O37" s="385"/>
      <c r="P37" s="385"/>
      <c r="Q37" s="28">
        <v>300256.98</v>
      </c>
      <c r="R37" s="29" t="s">
        <v>29</v>
      </c>
      <c r="S37" s="51">
        <v>340.86</v>
      </c>
      <c r="T37" s="324"/>
      <c r="U37" s="422"/>
      <c r="V37" s="328"/>
      <c r="W37" s="316"/>
    </row>
    <row r="38" spans="1:23" s="30" customFormat="1" ht="45" customHeight="1" x14ac:dyDescent="0.2">
      <c r="A38" s="150">
        <v>25</v>
      </c>
      <c r="B38" s="334"/>
      <c r="C38" s="334"/>
      <c r="D38" s="334"/>
      <c r="E38" s="421"/>
      <c r="F38" s="87" t="s">
        <v>120</v>
      </c>
      <c r="G38" s="340"/>
      <c r="H38" s="334"/>
      <c r="I38" s="334"/>
      <c r="J38" s="334"/>
      <c r="K38" s="334"/>
      <c r="L38" s="396"/>
      <c r="M38" s="346"/>
      <c r="N38" s="426"/>
      <c r="O38" s="385"/>
      <c r="P38" s="385"/>
      <c r="Q38" s="28">
        <v>139016.01999999999</v>
      </c>
      <c r="R38" s="29" t="s">
        <v>32</v>
      </c>
      <c r="S38" s="51">
        <v>207.16</v>
      </c>
      <c r="T38" s="324"/>
      <c r="U38" s="422"/>
      <c r="V38" s="328"/>
      <c r="W38" s="316"/>
    </row>
    <row r="39" spans="1:23" s="30" customFormat="1" ht="137.1" customHeight="1" x14ac:dyDescent="0.2">
      <c r="A39" s="150">
        <v>26</v>
      </c>
      <c r="B39" s="54" t="s">
        <v>50</v>
      </c>
      <c r="C39" s="54" t="s">
        <v>30</v>
      </c>
      <c r="D39" s="54" t="s">
        <v>77</v>
      </c>
      <c r="E39" s="151">
        <v>6212</v>
      </c>
      <c r="F39" s="86" t="s">
        <v>61</v>
      </c>
      <c r="G39" s="23" t="s">
        <v>39</v>
      </c>
      <c r="H39" s="54" t="s">
        <v>67</v>
      </c>
      <c r="I39" s="54" t="s">
        <v>62</v>
      </c>
      <c r="J39" s="54" t="s">
        <v>30</v>
      </c>
      <c r="K39" s="54" t="s">
        <v>62</v>
      </c>
      <c r="L39" s="48">
        <v>64806</v>
      </c>
      <c r="M39" s="24" t="s">
        <v>28</v>
      </c>
      <c r="N39" s="152">
        <v>125000</v>
      </c>
      <c r="O39" s="49">
        <v>46076</v>
      </c>
      <c r="P39" s="50">
        <v>46387</v>
      </c>
      <c r="Q39" s="28">
        <f>N39/S39</f>
        <v>250</v>
      </c>
      <c r="R39" s="29" t="s">
        <v>29</v>
      </c>
      <c r="S39" s="51">
        <v>500</v>
      </c>
      <c r="T39" s="25">
        <f t="shared" si="0"/>
        <v>0.85519840000000003</v>
      </c>
      <c r="U39" s="143">
        <v>106899.8</v>
      </c>
      <c r="V39" s="27" t="s">
        <v>127</v>
      </c>
      <c r="W39" s="79" t="s">
        <v>128</v>
      </c>
    </row>
    <row r="40" spans="1:23" s="30" customFormat="1" ht="137.1" customHeight="1" x14ac:dyDescent="0.2">
      <c r="A40" s="150">
        <v>27</v>
      </c>
      <c r="B40" s="54" t="s">
        <v>50</v>
      </c>
      <c r="C40" s="334" t="s">
        <v>30</v>
      </c>
      <c r="D40" s="334" t="s">
        <v>78</v>
      </c>
      <c r="E40" s="421">
        <v>6213</v>
      </c>
      <c r="F40" s="86" t="s">
        <v>123</v>
      </c>
      <c r="G40" s="340" t="s">
        <v>39</v>
      </c>
      <c r="H40" s="334" t="s">
        <v>66</v>
      </c>
      <c r="I40" s="334" t="s">
        <v>31</v>
      </c>
      <c r="J40" s="334" t="s">
        <v>30</v>
      </c>
      <c r="K40" s="334" t="s">
        <v>31</v>
      </c>
      <c r="L40" s="396">
        <v>1557</v>
      </c>
      <c r="M40" s="346" t="s">
        <v>28</v>
      </c>
      <c r="N40" s="426">
        <v>1441188</v>
      </c>
      <c r="O40" s="427">
        <v>46077</v>
      </c>
      <c r="P40" s="385">
        <v>46137</v>
      </c>
      <c r="Q40" s="28">
        <v>590940</v>
      </c>
      <c r="R40" s="29" t="s">
        <v>29</v>
      </c>
      <c r="S40" s="51">
        <v>1125.4000000000001</v>
      </c>
      <c r="T40" s="324">
        <f t="shared" si="0"/>
        <v>0.28059663277795821</v>
      </c>
      <c r="U40" s="422">
        <v>404392.5</v>
      </c>
      <c r="V40" s="328" t="s">
        <v>125</v>
      </c>
      <c r="W40" s="316" t="s">
        <v>126</v>
      </c>
    </row>
    <row r="41" spans="1:23" s="30" customFormat="1" ht="137.1" customHeight="1" x14ac:dyDescent="0.2">
      <c r="A41" s="150">
        <v>28</v>
      </c>
      <c r="B41" s="54"/>
      <c r="C41" s="334"/>
      <c r="D41" s="334"/>
      <c r="E41" s="421"/>
      <c r="F41" s="86" t="s">
        <v>124</v>
      </c>
      <c r="G41" s="340"/>
      <c r="H41" s="334"/>
      <c r="I41" s="334"/>
      <c r="J41" s="334"/>
      <c r="K41" s="334"/>
      <c r="L41" s="396"/>
      <c r="M41" s="346"/>
      <c r="N41" s="426"/>
      <c r="O41" s="426"/>
      <c r="P41" s="385"/>
      <c r="Q41" s="28">
        <v>850248</v>
      </c>
      <c r="R41" s="29" t="s">
        <v>29</v>
      </c>
      <c r="S41" s="51">
        <v>504</v>
      </c>
      <c r="T41" s="324"/>
      <c r="U41" s="422"/>
      <c r="V41" s="328"/>
      <c r="W41" s="316"/>
    </row>
    <row r="42" spans="1:23" s="30" customFormat="1" ht="137.1" customHeight="1" x14ac:dyDescent="0.2">
      <c r="A42" s="150">
        <v>29</v>
      </c>
      <c r="B42" s="334" t="s">
        <v>50</v>
      </c>
      <c r="C42" s="334" t="s">
        <v>30</v>
      </c>
      <c r="D42" s="334" t="s">
        <v>79</v>
      </c>
      <c r="E42" s="421">
        <v>6214</v>
      </c>
      <c r="F42" s="86" t="s">
        <v>129</v>
      </c>
      <c r="G42" s="340" t="s">
        <v>39</v>
      </c>
      <c r="H42" s="334" t="s">
        <v>66</v>
      </c>
      <c r="I42" s="334" t="s">
        <v>31</v>
      </c>
      <c r="J42" s="334" t="s">
        <v>30</v>
      </c>
      <c r="K42" s="334" t="s">
        <v>31</v>
      </c>
      <c r="L42" s="396">
        <v>1557</v>
      </c>
      <c r="M42" s="346" t="s">
        <v>28</v>
      </c>
      <c r="N42" s="426">
        <v>642762.6</v>
      </c>
      <c r="O42" s="385">
        <v>46077</v>
      </c>
      <c r="P42" s="385">
        <v>46102</v>
      </c>
      <c r="Q42" s="416">
        <f>N42/S42</f>
        <v>1258.8378378378377</v>
      </c>
      <c r="R42" s="322" t="s">
        <v>29</v>
      </c>
      <c r="S42" s="51">
        <v>510.6</v>
      </c>
      <c r="T42" s="324">
        <f t="shared" si="0"/>
        <v>0.26919976364524012</v>
      </c>
      <c r="U42" s="422">
        <v>173031.54</v>
      </c>
      <c r="V42" s="328" t="s">
        <v>130</v>
      </c>
      <c r="W42" s="316" t="s">
        <v>131</v>
      </c>
    </row>
    <row r="43" spans="1:23" s="30" customFormat="1" ht="137.1" customHeight="1" x14ac:dyDescent="0.2">
      <c r="A43" s="150">
        <v>30</v>
      </c>
      <c r="B43" s="334"/>
      <c r="C43" s="334"/>
      <c r="D43" s="334"/>
      <c r="E43" s="421"/>
      <c r="F43" s="87" t="s">
        <v>92</v>
      </c>
      <c r="G43" s="340"/>
      <c r="H43" s="334"/>
      <c r="I43" s="334"/>
      <c r="J43" s="334"/>
      <c r="K43" s="334"/>
      <c r="L43" s="396"/>
      <c r="M43" s="346"/>
      <c r="N43" s="426"/>
      <c r="O43" s="385"/>
      <c r="P43" s="385"/>
      <c r="Q43" s="416"/>
      <c r="R43" s="322"/>
      <c r="S43" s="51">
        <v>220.8</v>
      </c>
      <c r="T43" s="324"/>
      <c r="U43" s="422"/>
      <c r="V43" s="328"/>
      <c r="W43" s="316"/>
    </row>
    <row r="44" spans="1:23" s="30" customFormat="1" ht="166.5" customHeight="1" x14ac:dyDescent="0.2">
      <c r="A44" s="150">
        <v>31</v>
      </c>
      <c r="B44" s="334" t="s">
        <v>50</v>
      </c>
      <c r="C44" s="334" t="s">
        <v>30</v>
      </c>
      <c r="D44" s="334" t="s">
        <v>80</v>
      </c>
      <c r="E44" s="421">
        <v>6215</v>
      </c>
      <c r="F44" s="86" t="s">
        <v>132</v>
      </c>
      <c r="G44" s="340" t="s">
        <v>39</v>
      </c>
      <c r="H44" s="334" t="s">
        <v>43</v>
      </c>
      <c r="I44" s="334" t="s">
        <v>31</v>
      </c>
      <c r="J44" s="334" t="s">
        <v>30</v>
      </c>
      <c r="K44" s="334" t="s">
        <v>31</v>
      </c>
      <c r="L44" s="396">
        <v>39548</v>
      </c>
      <c r="M44" s="346" t="s">
        <v>28</v>
      </c>
      <c r="N44" s="426">
        <v>6323388.6900000004</v>
      </c>
      <c r="O44" s="385">
        <v>46062</v>
      </c>
      <c r="P44" s="385">
        <v>46109</v>
      </c>
      <c r="Q44" s="28">
        <v>4763128.3600000003</v>
      </c>
      <c r="R44" s="29" t="s">
        <v>29</v>
      </c>
      <c r="S44" s="51">
        <v>2193.71</v>
      </c>
      <c r="T44" s="324">
        <f t="shared" si="0"/>
        <v>0.88847208283822898</v>
      </c>
      <c r="U44" s="422">
        <v>5618154.3200000003</v>
      </c>
      <c r="V44" s="328" t="s">
        <v>134</v>
      </c>
      <c r="W44" s="316" t="s">
        <v>135</v>
      </c>
    </row>
    <row r="45" spans="1:23" s="30" customFormat="1" ht="56.25" customHeight="1" x14ac:dyDescent="0.2">
      <c r="A45" s="150">
        <v>32</v>
      </c>
      <c r="B45" s="334"/>
      <c r="C45" s="334"/>
      <c r="D45" s="334"/>
      <c r="E45" s="421"/>
      <c r="F45" s="87" t="s">
        <v>133</v>
      </c>
      <c r="G45" s="340"/>
      <c r="H45" s="334"/>
      <c r="I45" s="334"/>
      <c r="J45" s="334"/>
      <c r="K45" s="334"/>
      <c r="L45" s="396"/>
      <c r="M45" s="346"/>
      <c r="N45" s="426"/>
      <c r="O45" s="385"/>
      <c r="P45" s="385"/>
      <c r="Q45" s="28">
        <v>805882.07</v>
      </c>
      <c r="R45" s="29" t="s">
        <v>29</v>
      </c>
      <c r="S45" s="51">
        <v>983.81</v>
      </c>
      <c r="T45" s="324"/>
      <c r="U45" s="422"/>
      <c r="V45" s="328"/>
      <c r="W45" s="316"/>
    </row>
    <row r="46" spans="1:23" s="30" customFormat="1" ht="66.75" customHeight="1" x14ac:dyDescent="0.2">
      <c r="A46" s="150">
        <v>33</v>
      </c>
      <c r="B46" s="334"/>
      <c r="C46" s="334"/>
      <c r="D46" s="334"/>
      <c r="E46" s="421"/>
      <c r="F46" s="87" t="s">
        <v>34</v>
      </c>
      <c r="G46" s="340"/>
      <c r="H46" s="334"/>
      <c r="I46" s="334"/>
      <c r="J46" s="334"/>
      <c r="K46" s="334"/>
      <c r="L46" s="396"/>
      <c r="M46" s="346"/>
      <c r="N46" s="426"/>
      <c r="O46" s="385"/>
      <c r="P46" s="385"/>
      <c r="Q46" s="28">
        <v>530668.17000000004</v>
      </c>
      <c r="R46" s="29" t="s">
        <v>29</v>
      </c>
      <c r="S46" s="51">
        <v>378.83</v>
      </c>
      <c r="T46" s="324"/>
      <c r="U46" s="422"/>
      <c r="V46" s="328"/>
      <c r="W46" s="316"/>
    </row>
    <row r="47" spans="1:23" s="30" customFormat="1" ht="66.75" customHeight="1" x14ac:dyDescent="0.2">
      <c r="A47" s="150">
        <v>34</v>
      </c>
      <c r="B47" s="334"/>
      <c r="C47" s="334"/>
      <c r="D47" s="334"/>
      <c r="E47" s="421"/>
      <c r="F47" s="87" t="s">
        <v>33</v>
      </c>
      <c r="G47" s="340"/>
      <c r="H47" s="334"/>
      <c r="I47" s="334"/>
      <c r="J47" s="334"/>
      <c r="K47" s="334"/>
      <c r="L47" s="396"/>
      <c r="M47" s="346"/>
      <c r="N47" s="426"/>
      <c r="O47" s="385"/>
      <c r="P47" s="385"/>
      <c r="Q47" s="28">
        <v>223710.09</v>
      </c>
      <c r="R47" s="29" t="s">
        <v>32</v>
      </c>
      <c r="S47" s="51">
        <v>395.43</v>
      </c>
      <c r="T47" s="324"/>
      <c r="U47" s="422"/>
      <c r="V47" s="328"/>
      <c r="W47" s="316"/>
    </row>
    <row r="48" spans="1:23" s="30" customFormat="1" ht="137.1" customHeight="1" x14ac:dyDescent="0.2">
      <c r="A48" s="150">
        <v>35</v>
      </c>
      <c r="B48" s="54" t="s">
        <v>50</v>
      </c>
      <c r="C48" s="54" t="s">
        <v>30</v>
      </c>
      <c r="D48" s="54" t="s">
        <v>81</v>
      </c>
      <c r="E48" s="151">
        <v>6216</v>
      </c>
      <c r="F48" s="86" t="s">
        <v>63</v>
      </c>
      <c r="G48" s="23" t="s">
        <v>39</v>
      </c>
      <c r="H48" s="54" t="s">
        <v>43</v>
      </c>
      <c r="I48" s="54" t="s">
        <v>64</v>
      </c>
      <c r="J48" s="54" t="s">
        <v>30</v>
      </c>
      <c r="K48" s="54" t="s">
        <v>64</v>
      </c>
      <c r="L48" s="48">
        <v>6470</v>
      </c>
      <c r="M48" s="24" t="s">
        <v>28</v>
      </c>
      <c r="N48" s="152">
        <v>120022</v>
      </c>
      <c r="O48" s="49">
        <v>46069</v>
      </c>
      <c r="P48" s="50">
        <v>46081</v>
      </c>
      <c r="Q48" s="28">
        <v>629.27</v>
      </c>
      <c r="R48" s="29" t="s">
        <v>29</v>
      </c>
      <c r="S48" s="51">
        <v>1</v>
      </c>
      <c r="T48" s="25">
        <f t="shared" si="0"/>
        <v>0.95791913149255969</v>
      </c>
      <c r="U48" s="143">
        <v>114971.37</v>
      </c>
      <c r="V48" s="27" t="s">
        <v>136</v>
      </c>
      <c r="W48" s="79" t="s">
        <v>137</v>
      </c>
    </row>
    <row r="49" spans="1:23" s="30" customFormat="1" ht="200.25" customHeight="1" x14ac:dyDescent="0.2">
      <c r="A49" s="150">
        <v>36</v>
      </c>
      <c r="B49" s="334" t="s">
        <v>50</v>
      </c>
      <c r="C49" s="334" t="s">
        <v>30</v>
      </c>
      <c r="D49" s="334" t="s">
        <v>83</v>
      </c>
      <c r="E49" s="421">
        <v>6218</v>
      </c>
      <c r="F49" s="86" t="s">
        <v>84</v>
      </c>
      <c r="G49" s="340" t="s">
        <v>85</v>
      </c>
      <c r="H49" s="334" t="s">
        <v>43</v>
      </c>
      <c r="I49" s="334" t="s">
        <v>31</v>
      </c>
      <c r="J49" s="334" t="s">
        <v>30</v>
      </c>
      <c r="K49" s="334" t="s">
        <v>31</v>
      </c>
      <c r="L49" s="396">
        <v>330</v>
      </c>
      <c r="M49" s="346" t="s">
        <v>28</v>
      </c>
      <c r="N49" s="426">
        <v>5777307.4100000001</v>
      </c>
      <c r="O49" s="385">
        <v>46069</v>
      </c>
      <c r="P49" s="385">
        <v>46130</v>
      </c>
      <c r="Q49" s="31">
        <v>3617653.99</v>
      </c>
      <c r="R49" s="29" t="s">
        <v>29</v>
      </c>
      <c r="S49" s="51">
        <v>1890</v>
      </c>
      <c r="T49" s="324">
        <f t="shared" si="0"/>
        <v>0.91671736401508175</v>
      </c>
      <c r="U49" s="422">
        <v>5296158.0199999996</v>
      </c>
      <c r="V49" s="328" t="s">
        <v>86</v>
      </c>
      <c r="W49" s="316" t="s">
        <v>87</v>
      </c>
    </row>
    <row r="50" spans="1:23" ht="38.25" customHeight="1" x14ac:dyDescent="0.25">
      <c r="A50" s="153">
        <v>37</v>
      </c>
      <c r="B50" s="334"/>
      <c r="C50" s="334"/>
      <c r="D50" s="334"/>
      <c r="E50" s="421"/>
      <c r="F50" s="52" t="s">
        <v>48</v>
      </c>
      <c r="G50" s="340"/>
      <c r="H50" s="334"/>
      <c r="I50" s="334"/>
      <c r="J50" s="334"/>
      <c r="K50" s="334"/>
      <c r="L50" s="396"/>
      <c r="M50" s="346"/>
      <c r="N50" s="426"/>
      <c r="O50" s="385"/>
      <c r="P50" s="385"/>
      <c r="Q50" s="31">
        <v>756432.31</v>
      </c>
      <c r="R50" s="29" t="s">
        <v>29</v>
      </c>
      <c r="S50" s="51">
        <v>919</v>
      </c>
      <c r="T50" s="324"/>
      <c r="U50" s="422"/>
      <c r="V50" s="328"/>
      <c r="W50" s="316"/>
    </row>
    <row r="51" spans="1:23" ht="36.75" customHeight="1" x14ac:dyDescent="0.25">
      <c r="A51" s="153">
        <v>38</v>
      </c>
      <c r="B51" s="334"/>
      <c r="C51" s="334"/>
      <c r="D51" s="334"/>
      <c r="E51" s="421"/>
      <c r="F51" s="52" t="s">
        <v>34</v>
      </c>
      <c r="G51" s="340"/>
      <c r="H51" s="334"/>
      <c r="I51" s="334"/>
      <c r="J51" s="334"/>
      <c r="K51" s="334"/>
      <c r="L51" s="396"/>
      <c r="M51" s="346"/>
      <c r="N51" s="426"/>
      <c r="O51" s="385"/>
      <c r="P51" s="385"/>
      <c r="Q51" s="31">
        <v>769720.4</v>
      </c>
      <c r="R51" s="29" t="s">
        <v>32</v>
      </c>
      <c r="S51" s="51">
        <v>552.08000000000004</v>
      </c>
      <c r="T51" s="324"/>
      <c r="U51" s="422"/>
      <c r="V51" s="328"/>
      <c r="W51" s="316"/>
    </row>
    <row r="52" spans="1:23" ht="36.75" customHeight="1" x14ac:dyDescent="0.25">
      <c r="A52" s="153">
        <v>39</v>
      </c>
      <c r="B52" s="334"/>
      <c r="C52" s="334"/>
      <c r="D52" s="334"/>
      <c r="E52" s="421"/>
      <c r="F52" s="52" t="s">
        <v>89</v>
      </c>
      <c r="G52" s="340"/>
      <c r="H52" s="334"/>
      <c r="I52" s="334"/>
      <c r="J52" s="334"/>
      <c r="K52" s="334"/>
      <c r="L52" s="396"/>
      <c r="M52" s="346"/>
      <c r="N52" s="426"/>
      <c r="O52" s="385"/>
      <c r="P52" s="385"/>
      <c r="Q52" s="31">
        <v>286485.23</v>
      </c>
      <c r="R52" s="29" t="s">
        <v>90</v>
      </c>
      <c r="S52" s="51">
        <v>1</v>
      </c>
      <c r="T52" s="324"/>
      <c r="U52" s="422"/>
      <c r="V52" s="328"/>
      <c r="W52" s="316"/>
    </row>
    <row r="53" spans="1:23" ht="45.75" customHeight="1" x14ac:dyDescent="0.25">
      <c r="A53" s="153">
        <v>40</v>
      </c>
      <c r="B53" s="334"/>
      <c r="C53" s="334"/>
      <c r="D53" s="334"/>
      <c r="E53" s="421"/>
      <c r="F53" s="52" t="s">
        <v>33</v>
      </c>
      <c r="G53" s="340"/>
      <c r="H53" s="334"/>
      <c r="I53" s="334"/>
      <c r="J53" s="334"/>
      <c r="K53" s="334"/>
      <c r="L53" s="396"/>
      <c r="M53" s="346"/>
      <c r="N53" s="426"/>
      <c r="O53" s="385"/>
      <c r="P53" s="385"/>
      <c r="Q53" s="31">
        <v>347015.48</v>
      </c>
      <c r="R53" s="29" t="s">
        <v>29</v>
      </c>
      <c r="S53" s="51">
        <v>460.65</v>
      </c>
      <c r="T53" s="324"/>
      <c r="U53" s="422"/>
      <c r="V53" s="328"/>
      <c r="W53" s="316"/>
    </row>
    <row r="54" spans="1:23" ht="150" customHeight="1" thickBot="1" x14ac:dyDescent="0.3">
      <c r="A54" s="144">
        <v>41</v>
      </c>
      <c r="B54" s="145" t="s">
        <v>148</v>
      </c>
      <c r="C54" s="122" t="s">
        <v>159</v>
      </c>
      <c r="D54" s="122" t="s">
        <v>161</v>
      </c>
      <c r="E54" s="145">
        <v>6401</v>
      </c>
      <c r="F54" s="146" t="s">
        <v>160</v>
      </c>
      <c r="G54" s="123" t="s">
        <v>162</v>
      </c>
      <c r="H54" s="123" t="s">
        <v>67</v>
      </c>
      <c r="I54" s="122" t="s">
        <v>163</v>
      </c>
      <c r="J54" s="122" t="s">
        <v>159</v>
      </c>
      <c r="K54" s="122" t="s">
        <v>163</v>
      </c>
      <c r="L54" s="124">
        <v>64806</v>
      </c>
      <c r="M54" s="125" t="s">
        <v>28</v>
      </c>
      <c r="N54" s="147">
        <v>3074000</v>
      </c>
      <c r="O54" s="126">
        <v>46062</v>
      </c>
      <c r="P54" s="127">
        <v>46089</v>
      </c>
      <c r="Q54" s="128">
        <f>N54/S54</f>
        <v>3074000</v>
      </c>
      <c r="R54" s="129" t="s">
        <v>90</v>
      </c>
      <c r="S54" s="130">
        <v>1</v>
      </c>
      <c r="T54" s="131">
        <f>U54*100%/N54</f>
        <v>1</v>
      </c>
      <c r="U54" s="148">
        <v>3074000</v>
      </c>
      <c r="V54" s="132" t="s">
        <v>164</v>
      </c>
      <c r="W54" s="133" t="s">
        <v>165</v>
      </c>
    </row>
    <row r="55" spans="1:23" ht="66" customHeight="1" thickBot="1" x14ac:dyDescent="0.3">
      <c r="A55" s="437" t="s">
        <v>143</v>
      </c>
      <c r="B55" s="437"/>
      <c r="C55" s="437"/>
      <c r="D55" s="437"/>
      <c r="E55" s="437"/>
      <c r="F55" s="437"/>
      <c r="G55" s="437"/>
      <c r="H55" s="437"/>
      <c r="I55" s="437"/>
      <c r="J55" s="437"/>
      <c r="K55" s="437"/>
      <c r="L55" s="437"/>
      <c r="M55" s="437"/>
      <c r="N55" s="437"/>
      <c r="O55" s="437"/>
      <c r="P55" s="437"/>
      <c r="Q55" s="437"/>
      <c r="R55" s="437"/>
      <c r="S55" s="437"/>
      <c r="T55" s="437"/>
      <c r="U55" s="437"/>
      <c r="V55" s="437"/>
      <c r="W55" s="437"/>
    </row>
    <row r="56" spans="1:23" s="95" customFormat="1" ht="115.5" customHeight="1" x14ac:dyDescent="0.3">
      <c r="A56" s="134">
        <v>42</v>
      </c>
      <c r="B56" s="135" t="s">
        <v>148</v>
      </c>
      <c r="C56" s="109" t="s">
        <v>30</v>
      </c>
      <c r="D56" s="109" t="s">
        <v>144</v>
      </c>
      <c r="E56" s="135">
        <v>6219</v>
      </c>
      <c r="F56" s="136" t="s">
        <v>140</v>
      </c>
      <c r="G56" s="110" t="s">
        <v>39</v>
      </c>
      <c r="H56" s="111" t="s">
        <v>43</v>
      </c>
      <c r="I56" s="109" t="s">
        <v>31</v>
      </c>
      <c r="J56" s="109" t="s">
        <v>30</v>
      </c>
      <c r="K56" s="109" t="s">
        <v>31</v>
      </c>
      <c r="L56" s="112">
        <v>6470</v>
      </c>
      <c r="M56" s="113" t="s">
        <v>28</v>
      </c>
      <c r="N56" s="137">
        <v>165000</v>
      </c>
      <c r="O56" s="114">
        <v>46104</v>
      </c>
      <c r="P56" s="115">
        <v>46146</v>
      </c>
      <c r="Q56" s="116">
        <f t="shared" ref="Q56:Q62" si="1">N56/S56</f>
        <v>198.79518072289156</v>
      </c>
      <c r="R56" s="117" t="s">
        <v>29</v>
      </c>
      <c r="S56" s="118">
        <v>830</v>
      </c>
      <c r="T56" s="119">
        <f t="shared" ref="T56:T62" si="2">U56*100%/N56</f>
        <v>0.78829381818181821</v>
      </c>
      <c r="U56" s="138">
        <v>130068.48</v>
      </c>
      <c r="V56" s="120" t="s">
        <v>153</v>
      </c>
      <c r="W56" s="121" t="s">
        <v>154</v>
      </c>
    </row>
    <row r="57" spans="1:23" s="95" customFormat="1" ht="251.25" customHeight="1" x14ac:dyDescent="0.3">
      <c r="A57" s="139">
        <v>43</v>
      </c>
      <c r="B57" s="431" t="s">
        <v>148</v>
      </c>
      <c r="C57" s="433" t="s">
        <v>30</v>
      </c>
      <c r="D57" s="433" t="s">
        <v>145</v>
      </c>
      <c r="E57" s="431">
        <v>6121</v>
      </c>
      <c r="F57" s="141" t="s">
        <v>175</v>
      </c>
      <c r="G57" s="432" t="s">
        <v>149</v>
      </c>
      <c r="H57" s="432" t="s">
        <v>43</v>
      </c>
      <c r="I57" s="433" t="s">
        <v>31</v>
      </c>
      <c r="J57" s="433" t="s">
        <v>30</v>
      </c>
      <c r="K57" s="433" t="s">
        <v>31</v>
      </c>
      <c r="L57" s="434">
        <v>348</v>
      </c>
      <c r="M57" s="430" t="s">
        <v>28</v>
      </c>
      <c r="N57" s="142">
        <v>9274247.0199999996</v>
      </c>
      <c r="O57" s="435">
        <v>46104</v>
      </c>
      <c r="P57" s="435">
        <v>46196</v>
      </c>
      <c r="Q57" s="98">
        <f t="shared" si="1"/>
        <v>2103.3377225409927</v>
      </c>
      <c r="R57" s="99" t="s">
        <v>29</v>
      </c>
      <c r="S57" s="100">
        <v>4409.3</v>
      </c>
      <c r="T57" s="436">
        <f t="shared" si="2"/>
        <v>0.81146142255762344</v>
      </c>
      <c r="U57" s="422">
        <v>7525693.6799999997</v>
      </c>
      <c r="V57" s="428" t="s">
        <v>155</v>
      </c>
      <c r="W57" s="429" t="s">
        <v>156</v>
      </c>
    </row>
    <row r="58" spans="1:23" s="95" customFormat="1" ht="34.5" customHeight="1" x14ac:dyDescent="0.3">
      <c r="A58" s="139">
        <v>44</v>
      </c>
      <c r="B58" s="431"/>
      <c r="C58" s="433"/>
      <c r="D58" s="433"/>
      <c r="E58" s="431"/>
      <c r="F58" s="141" t="s">
        <v>34</v>
      </c>
      <c r="G58" s="432"/>
      <c r="H58" s="432"/>
      <c r="I58" s="433"/>
      <c r="J58" s="433"/>
      <c r="K58" s="433"/>
      <c r="L58" s="434"/>
      <c r="M58" s="430"/>
      <c r="N58" s="142">
        <v>1840485.03</v>
      </c>
      <c r="O58" s="435"/>
      <c r="P58" s="435"/>
      <c r="Q58" s="98">
        <f t="shared" si="1"/>
        <v>1925.5158080850351</v>
      </c>
      <c r="R58" s="99" t="s">
        <v>32</v>
      </c>
      <c r="S58" s="100">
        <v>955.84</v>
      </c>
      <c r="T58" s="436"/>
      <c r="U58" s="422"/>
      <c r="V58" s="428"/>
      <c r="W58" s="429"/>
    </row>
    <row r="59" spans="1:23" s="95" customFormat="1" ht="36.75" customHeight="1" x14ac:dyDescent="0.3">
      <c r="A59" s="139">
        <v>45</v>
      </c>
      <c r="B59" s="431"/>
      <c r="C59" s="433"/>
      <c r="D59" s="433"/>
      <c r="E59" s="431"/>
      <c r="F59" s="141" t="s">
        <v>124</v>
      </c>
      <c r="G59" s="432"/>
      <c r="H59" s="432"/>
      <c r="I59" s="433"/>
      <c r="J59" s="433"/>
      <c r="K59" s="433"/>
      <c r="L59" s="434"/>
      <c r="M59" s="430"/>
      <c r="N59" s="142">
        <v>1568883.31</v>
      </c>
      <c r="O59" s="435"/>
      <c r="P59" s="435"/>
      <c r="Q59" s="98">
        <f t="shared" si="1"/>
        <v>1268.5020294307892</v>
      </c>
      <c r="R59" s="99" t="s">
        <v>29</v>
      </c>
      <c r="S59" s="100">
        <v>1236.8</v>
      </c>
      <c r="T59" s="436"/>
      <c r="U59" s="422"/>
      <c r="V59" s="428"/>
      <c r="W59" s="429"/>
    </row>
    <row r="60" spans="1:23" s="95" customFormat="1" ht="57.75" customHeight="1" x14ac:dyDescent="0.3">
      <c r="A60" s="139">
        <v>46</v>
      </c>
      <c r="B60" s="431"/>
      <c r="C60" s="433"/>
      <c r="D60" s="433"/>
      <c r="E60" s="431"/>
      <c r="F60" s="141" t="s">
        <v>33</v>
      </c>
      <c r="G60" s="432"/>
      <c r="H60" s="432"/>
      <c r="I60" s="433"/>
      <c r="J60" s="433"/>
      <c r="K60" s="433"/>
      <c r="L60" s="434"/>
      <c r="M60" s="430"/>
      <c r="N60" s="142">
        <v>431841.57</v>
      </c>
      <c r="O60" s="435"/>
      <c r="P60" s="435"/>
      <c r="Q60" s="98">
        <f t="shared" si="1"/>
        <v>710.18397552913314</v>
      </c>
      <c r="R60" s="99" t="s">
        <v>32</v>
      </c>
      <c r="S60" s="100">
        <v>608.07000000000005</v>
      </c>
      <c r="T60" s="436"/>
      <c r="U60" s="422"/>
      <c r="V60" s="428"/>
      <c r="W60" s="429"/>
    </row>
    <row r="61" spans="1:23" s="95" customFormat="1" ht="90" x14ac:dyDescent="0.3">
      <c r="A61" s="139">
        <v>47</v>
      </c>
      <c r="B61" s="140" t="s">
        <v>148</v>
      </c>
      <c r="C61" s="104" t="s">
        <v>30</v>
      </c>
      <c r="D61" s="104" t="s">
        <v>146</v>
      </c>
      <c r="E61" s="140">
        <v>6222</v>
      </c>
      <c r="F61" s="141" t="s">
        <v>141</v>
      </c>
      <c r="G61" s="106" t="s">
        <v>150</v>
      </c>
      <c r="H61" s="106" t="s">
        <v>43</v>
      </c>
      <c r="I61" s="104" t="s">
        <v>53</v>
      </c>
      <c r="J61" s="104" t="s">
        <v>30</v>
      </c>
      <c r="K61" s="104" t="s">
        <v>53</v>
      </c>
      <c r="L61" s="97">
        <v>2921</v>
      </c>
      <c r="M61" s="101" t="s">
        <v>28</v>
      </c>
      <c r="N61" s="142">
        <v>1612400</v>
      </c>
      <c r="O61" s="107">
        <v>46104</v>
      </c>
      <c r="P61" s="96">
        <v>46151</v>
      </c>
      <c r="Q61" s="98">
        <f t="shared" si="1"/>
        <v>1612400</v>
      </c>
      <c r="R61" s="99" t="s">
        <v>90</v>
      </c>
      <c r="S61" s="100">
        <v>1</v>
      </c>
      <c r="T61" s="108">
        <f t="shared" si="2"/>
        <v>0.64748201438848918</v>
      </c>
      <c r="U61" s="143">
        <v>1044000</v>
      </c>
      <c r="V61" s="102" t="s">
        <v>151</v>
      </c>
      <c r="W61" s="103" t="s">
        <v>152</v>
      </c>
    </row>
    <row r="62" spans="1:23" s="95" customFormat="1" ht="190.5" customHeight="1" x14ac:dyDescent="0.3">
      <c r="A62" s="139">
        <v>48</v>
      </c>
      <c r="B62" s="140" t="s">
        <v>148</v>
      </c>
      <c r="C62" s="104" t="s">
        <v>30</v>
      </c>
      <c r="D62" s="104" t="s">
        <v>147</v>
      </c>
      <c r="E62" s="140">
        <v>6223</v>
      </c>
      <c r="F62" s="141" t="s">
        <v>142</v>
      </c>
      <c r="G62" s="105" t="s">
        <v>39</v>
      </c>
      <c r="H62" s="106" t="s">
        <v>43</v>
      </c>
      <c r="I62" s="104" t="s">
        <v>31</v>
      </c>
      <c r="J62" s="104" t="s">
        <v>30</v>
      </c>
      <c r="K62" s="104" t="s">
        <v>31</v>
      </c>
      <c r="L62" s="97">
        <v>33284</v>
      </c>
      <c r="M62" s="101" t="s">
        <v>28</v>
      </c>
      <c r="N62" s="142">
        <v>93438</v>
      </c>
      <c r="O62" s="107">
        <v>46106</v>
      </c>
      <c r="P62" s="96">
        <v>46113</v>
      </c>
      <c r="Q62" s="98">
        <f t="shared" si="1"/>
        <v>93438</v>
      </c>
      <c r="R62" s="99" t="s">
        <v>90</v>
      </c>
      <c r="S62" s="100">
        <v>1</v>
      </c>
      <c r="T62" s="108">
        <f t="shared" si="2"/>
        <v>1</v>
      </c>
      <c r="U62" s="143">
        <v>93438</v>
      </c>
      <c r="V62" s="102" t="s">
        <v>157</v>
      </c>
      <c r="W62" s="103" t="s">
        <v>158</v>
      </c>
    </row>
    <row r="63" spans="1:23" s="95" customFormat="1" ht="144" customHeight="1" x14ac:dyDescent="0.3">
      <c r="A63" s="139">
        <v>49</v>
      </c>
      <c r="B63" s="140" t="s">
        <v>148</v>
      </c>
      <c r="C63" s="104" t="s">
        <v>159</v>
      </c>
      <c r="D63" s="104" t="s">
        <v>166</v>
      </c>
      <c r="E63" s="140">
        <v>6403</v>
      </c>
      <c r="F63" s="141" t="s">
        <v>65</v>
      </c>
      <c r="G63" s="106" t="s">
        <v>88</v>
      </c>
      <c r="H63" s="106" t="s">
        <v>66</v>
      </c>
      <c r="I63" s="104" t="s">
        <v>172</v>
      </c>
      <c r="J63" s="104" t="s">
        <v>159</v>
      </c>
      <c r="K63" s="104" t="s">
        <v>54</v>
      </c>
      <c r="L63" s="97">
        <v>33284</v>
      </c>
      <c r="M63" s="101" t="s">
        <v>28</v>
      </c>
      <c r="N63" s="142">
        <v>2609432.2200000002</v>
      </c>
      <c r="O63" s="107">
        <v>46083</v>
      </c>
      <c r="P63" s="96">
        <v>46095</v>
      </c>
      <c r="Q63" s="98">
        <f>N63/S63</f>
        <v>287.77286141548888</v>
      </c>
      <c r="R63" s="99" t="s">
        <v>29</v>
      </c>
      <c r="S63" s="100">
        <v>9067.68</v>
      </c>
      <c r="T63" s="108">
        <f>U63*100%/N63</f>
        <v>1</v>
      </c>
      <c r="U63" s="142">
        <v>2609432.2200000002</v>
      </c>
      <c r="V63" s="102" t="s">
        <v>167</v>
      </c>
      <c r="W63" s="103" t="s">
        <v>139</v>
      </c>
    </row>
    <row r="64" spans="1:23" s="95" customFormat="1" ht="75.75" thickBot="1" x14ac:dyDescent="0.35">
      <c r="A64" s="144">
        <v>50</v>
      </c>
      <c r="B64" s="145" t="s">
        <v>148</v>
      </c>
      <c r="C64" s="122" t="s">
        <v>30</v>
      </c>
      <c r="D64" s="122" t="s">
        <v>168</v>
      </c>
      <c r="E64" s="145">
        <v>6404</v>
      </c>
      <c r="F64" s="146" t="s">
        <v>169</v>
      </c>
      <c r="G64" s="123" t="s">
        <v>88</v>
      </c>
      <c r="H64" s="123" t="s">
        <v>66</v>
      </c>
      <c r="I64" s="122" t="s">
        <v>170</v>
      </c>
      <c r="J64" s="122" t="s">
        <v>30</v>
      </c>
      <c r="K64" s="122" t="s">
        <v>171</v>
      </c>
      <c r="L64" s="124">
        <v>246</v>
      </c>
      <c r="M64" s="125" t="s">
        <v>28</v>
      </c>
      <c r="N64" s="147">
        <v>3904343.42</v>
      </c>
      <c r="O64" s="126">
        <v>46104</v>
      </c>
      <c r="P64" s="127">
        <v>46116</v>
      </c>
      <c r="Q64" s="128">
        <f>N64/S64</f>
        <v>225.00606091341891</v>
      </c>
      <c r="R64" s="129" t="s">
        <v>29</v>
      </c>
      <c r="S64" s="130">
        <v>17352.169999999998</v>
      </c>
      <c r="T64" s="131">
        <f>U64*100%/N64</f>
        <v>0.39180212533660785</v>
      </c>
      <c r="U64" s="148">
        <v>1529730.05</v>
      </c>
      <c r="V64" s="132" t="s">
        <v>173</v>
      </c>
      <c r="W64" s="133" t="s">
        <v>174</v>
      </c>
    </row>
  </sheetData>
  <mergeCells count="211">
    <mergeCell ref="U57:U60"/>
    <mergeCell ref="V57:V60"/>
    <mergeCell ref="W57:W60"/>
    <mergeCell ref="M57:M60"/>
    <mergeCell ref="E35:E38"/>
    <mergeCell ref="B57:B60"/>
    <mergeCell ref="E57:E60"/>
    <mergeCell ref="G57:G60"/>
    <mergeCell ref="H57:H60"/>
    <mergeCell ref="I57:I60"/>
    <mergeCell ref="J57:J60"/>
    <mergeCell ref="L57:L60"/>
    <mergeCell ref="D57:D60"/>
    <mergeCell ref="C57:C60"/>
    <mergeCell ref="K57:K60"/>
    <mergeCell ref="O57:O60"/>
    <mergeCell ref="P57:P60"/>
    <mergeCell ref="T57:T60"/>
    <mergeCell ref="A55:W55"/>
    <mergeCell ref="O49:O53"/>
    <mergeCell ref="P49:P53"/>
    <mergeCell ref="T49:T53"/>
    <mergeCell ref="U49:U53"/>
    <mergeCell ref="V49:V53"/>
    <mergeCell ref="W49:W53"/>
    <mergeCell ref="I49:I53"/>
    <mergeCell ref="J49:J53"/>
    <mergeCell ref="K49:K53"/>
    <mergeCell ref="L49:L53"/>
    <mergeCell ref="M49:M53"/>
    <mergeCell ref="N49:N53"/>
    <mergeCell ref="T44:T47"/>
    <mergeCell ref="U44:U47"/>
    <mergeCell ref="V44:V47"/>
    <mergeCell ref="W44:W47"/>
    <mergeCell ref="N44:N47"/>
    <mergeCell ref="O44:O47"/>
    <mergeCell ref="P44:P47"/>
    <mergeCell ref="B49:B53"/>
    <mergeCell ref="C49:C53"/>
    <mergeCell ref="D49:D53"/>
    <mergeCell ref="E49:E53"/>
    <mergeCell ref="G49:G53"/>
    <mergeCell ref="H49:H53"/>
    <mergeCell ref="K44:K47"/>
    <mergeCell ref="L44:L47"/>
    <mergeCell ref="M44:M47"/>
    <mergeCell ref="W42:W43"/>
    <mergeCell ref="B44:B47"/>
    <mergeCell ref="C44:C47"/>
    <mergeCell ref="D44:D47"/>
    <mergeCell ref="E44:E47"/>
    <mergeCell ref="G44:G47"/>
    <mergeCell ref="H44:H47"/>
    <mergeCell ref="I44:I47"/>
    <mergeCell ref="J44:J47"/>
    <mergeCell ref="O42:O43"/>
    <mergeCell ref="P42:P43"/>
    <mergeCell ref="Q42:Q43"/>
    <mergeCell ref="R42:R43"/>
    <mergeCell ref="T42:T43"/>
    <mergeCell ref="U42:U43"/>
    <mergeCell ref="I42:I43"/>
    <mergeCell ref="J42:J43"/>
    <mergeCell ref="K42:K43"/>
    <mergeCell ref="L42:L43"/>
    <mergeCell ref="M42:M43"/>
    <mergeCell ref="N42:N43"/>
    <mergeCell ref="B42:B43"/>
    <mergeCell ref="C42:C43"/>
    <mergeCell ref="D42:D43"/>
    <mergeCell ref="E42:E43"/>
    <mergeCell ref="G42:G43"/>
    <mergeCell ref="H42:H43"/>
    <mergeCell ref="O40:O41"/>
    <mergeCell ref="P40:P41"/>
    <mergeCell ref="T40:T41"/>
    <mergeCell ref="U40:U41"/>
    <mergeCell ref="V40:V41"/>
    <mergeCell ref="V42:V43"/>
    <mergeCell ref="W40:W41"/>
    <mergeCell ref="I40:I41"/>
    <mergeCell ref="J40:J41"/>
    <mergeCell ref="K40:K41"/>
    <mergeCell ref="L40:L41"/>
    <mergeCell ref="M40:M41"/>
    <mergeCell ref="N40:N41"/>
    <mergeCell ref="P35:P38"/>
    <mergeCell ref="T35:T38"/>
    <mergeCell ref="U35:U38"/>
    <mergeCell ref="V35:V38"/>
    <mergeCell ref="W35:W38"/>
    <mergeCell ref="N35:N38"/>
    <mergeCell ref="O35:O38"/>
    <mergeCell ref="C40:C41"/>
    <mergeCell ref="D40:D41"/>
    <mergeCell ref="E40:E41"/>
    <mergeCell ref="G40:G41"/>
    <mergeCell ref="H40:H41"/>
    <mergeCell ref="J35:J38"/>
    <mergeCell ref="K35:K38"/>
    <mergeCell ref="L35:L38"/>
    <mergeCell ref="M35:M38"/>
    <mergeCell ref="B35:B38"/>
    <mergeCell ref="C35:C38"/>
    <mergeCell ref="D35:D38"/>
    <mergeCell ref="G35:G38"/>
    <mergeCell ref="H35:H38"/>
    <mergeCell ref="I35:I38"/>
    <mergeCell ref="O28:O30"/>
    <mergeCell ref="P28:P30"/>
    <mergeCell ref="T28:T30"/>
    <mergeCell ref="B28:B30"/>
    <mergeCell ref="C28:C30"/>
    <mergeCell ref="D28:D30"/>
    <mergeCell ref="E28:E30"/>
    <mergeCell ref="G28:G30"/>
    <mergeCell ref="H28:H30"/>
    <mergeCell ref="I23:I26"/>
    <mergeCell ref="J23:J26"/>
    <mergeCell ref="K23:K26"/>
    <mergeCell ref="L23:L26"/>
    <mergeCell ref="M23:M26"/>
    <mergeCell ref="N23:N26"/>
    <mergeCell ref="U28:U30"/>
    <mergeCell ref="V28:V30"/>
    <mergeCell ref="W28:W30"/>
    <mergeCell ref="I28:I30"/>
    <mergeCell ref="J28:J30"/>
    <mergeCell ref="K28:K30"/>
    <mergeCell ref="L28:L30"/>
    <mergeCell ref="M28:M30"/>
    <mergeCell ref="N28:N30"/>
    <mergeCell ref="B14:B17"/>
    <mergeCell ref="C14:C17"/>
    <mergeCell ref="T19:T22"/>
    <mergeCell ref="U19:U22"/>
    <mergeCell ref="V19:V22"/>
    <mergeCell ref="W19:W22"/>
    <mergeCell ref="B23:B26"/>
    <mergeCell ref="C23:C26"/>
    <mergeCell ref="D23:D26"/>
    <mergeCell ref="E23:E26"/>
    <mergeCell ref="G23:G26"/>
    <mergeCell ref="H23:H26"/>
    <mergeCell ref="K19:K22"/>
    <mergeCell ref="L19:L22"/>
    <mergeCell ref="M19:M22"/>
    <mergeCell ref="N19:N22"/>
    <mergeCell ref="O19:O22"/>
    <mergeCell ref="P19:P22"/>
    <mergeCell ref="O23:O26"/>
    <mergeCell ref="P23:P26"/>
    <mergeCell ref="T23:T26"/>
    <mergeCell ref="U23:U26"/>
    <mergeCell ref="V23:V26"/>
    <mergeCell ref="W23:W26"/>
    <mergeCell ref="P14:P17"/>
    <mergeCell ref="R14:R17"/>
    <mergeCell ref="T14:T17"/>
    <mergeCell ref="U14:U17"/>
    <mergeCell ref="V14:V17"/>
    <mergeCell ref="I14:I17"/>
    <mergeCell ref="J14:J17"/>
    <mergeCell ref="K14:K17"/>
    <mergeCell ref="L14:L17"/>
    <mergeCell ref="M14:M17"/>
    <mergeCell ref="N14:N17"/>
    <mergeCell ref="A18:W18"/>
    <mergeCell ref="B19:B22"/>
    <mergeCell ref="C19:C22"/>
    <mergeCell ref="D19:D22"/>
    <mergeCell ref="E19:E22"/>
    <mergeCell ref="G19:G22"/>
    <mergeCell ref="H19:H22"/>
    <mergeCell ref="I19:I22"/>
    <mergeCell ref="J19:J22"/>
    <mergeCell ref="D14:D17"/>
    <mergeCell ref="E14:E17"/>
    <mergeCell ref="G14:G17"/>
    <mergeCell ref="H14:H17"/>
    <mergeCell ref="R10:R11"/>
    <mergeCell ref="S10:S11"/>
    <mergeCell ref="T10:U10"/>
    <mergeCell ref="V10:V11"/>
    <mergeCell ref="W10:W11"/>
    <mergeCell ref="A12:W12"/>
    <mergeCell ref="L10:L11"/>
    <mergeCell ref="M10:M11"/>
    <mergeCell ref="N10:N11"/>
    <mergeCell ref="O10:O11"/>
    <mergeCell ref="P10:P11"/>
    <mergeCell ref="Q10:Q11"/>
    <mergeCell ref="F10:F11"/>
    <mergeCell ref="G10:G11"/>
    <mergeCell ref="H10:H11"/>
    <mergeCell ref="I10:I11"/>
    <mergeCell ref="J10:J11"/>
    <mergeCell ref="K10:K11"/>
    <mergeCell ref="W14:W17"/>
    <mergeCell ref="O14:O17"/>
    <mergeCell ref="A1:W4"/>
    <mergeCell ref="A5:W5"/>
    <mergeCell ref="V6:V7"/>
    <mergeCell ref="W6:W7"/>
    <mergeCell ref="A8:W9"/>
    <mergeCell ref="A10:A11"/>
    <mergeCell ref="B10:B11"/>
    <mergeCell ref="C10:C11"/>
    <mergeCell ref="D10:D11"/>
    <mergeCell ref="E10:E11"/>
  </mergeCells>
  <pageMargins left="0.7" right="0.7" top="0.75" bottom="0.75" header="0.3" footer="0.3"/>
  <pageSetup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X75"/>
  <sheetViews>
    <sheetView zoomScale="60" zoomScaleNormal="60" workbookViewId="0">
      <pane xSplit="1" topLeftCell="E1" activePane="topRight" state="frozen"/>
      <selection pane="topRight" sqref="A1:XFD1048576"/>
    </sheetView>
  </sheetViews>
  <sheetFormatPr baseColWidth="10" defaultRowHeight="18.75" x14ac:dyDescent="0.3"/>
  <cols>
    <col min="1" max="1" width="10.140625" style="2" customWidth="1"/>
    <col min="2" max="2" width="16.7109375" style="1" customWidth="1"/>
    <col min="3" max="3" width="19.5703125" style="4" customWidth="1"/>
    <col min="4" max="4" width="36.28515625" style="159" customWidth="1"/>
    <col min="5" max="5" width="19.5703125" style="5" customWidth="1"/>
    <col min="6" max="6" width="108.28515625" style="1" customWidth="1"/>
    <col min="7" max="7" width="23.28515625" style="1" customWidth="1"/>
    <col min="8" max="8" width="29.28515625" style="4" customWidth="1"/>
    <col min="9" max="9" width="22.42578125" style="4" customWidth="1"/>
    <col min="10" max="10" width="19.5703125" style="1" customWidth="1"/>
    <col min="11" max="11" width="49.42578125" style="4" customWidth="1"/>
    <col min="12" max="12" width="19.5703125" style="1" customWidth="1"/>
    <col min="13" max="13" width="25.28515625" style="1" customWidth="1"/>
    <col min="14" max="14" width="22" style="8" customWidth="1"/>
    <col min="15" max="15" width="19.5703125" style="7" customWidth="1"/>
    <col min="16" max="16" width="19.140625" style="1" customWidth="1"/>
    <col min="17" max="17" width="25" style="4" customWidth="1"/>
    <col min="18" max="18" width="17.140625" style="1" customWidth="1"/>
    <col min="19" max="19" width="26" style="32" customWidth="1"/>
    <col min="20" max="20" width="21.42578125" style="4" customWidth="1"/>
    <col min="21" max="21" width="28.140625" style="5" customWidth="1"/>
    <col min="22" max="22" width="28.7109375" style="4" customWidth="1"/>
    <col min="23" max="23" width="26.28515625" style="4" customWidth="1"/>
    <col min="24" max="24" width="0.42578125" style="1" customWidth="1"/>
    <col min="25" max="16384" width="11.42578125" style="1"/>
  </cols>
  <sheetData>
    <row r="1" spans="1:24" ht="11.45" customHeight="1" x14ac:dyDescent="0.25">
      <c r="A1" s="462"/>
      <c r="B1" s="462"/>
      <c r="C1" s="462"/>
      <c r="D1" s="462"/>
      <c r="E1" s="462"/>
      <c r="F1" s="462"/>
      <c r="G1" s="462"/>
      <c r="H1" s="462"/>
      <c r="I1" s="462"/>
      <c r="J1" s="462"/>
      <c r="K1" s="462"/>
      <c r="L1" s="462"/>
      <c r="M1" s="462"/>
      <c r="N1" s="462"/>
      <c r="O1" s="462"/>
      <c r="P1" s="462"/>
      <c r="Q1" s="462"/>
      <c r="R1" s="462"/>
      <c r="S1" s="462"/>
      <c r="T1" s="462"/>
      <c r="U1" s="462"/>
      <c r="V1" s="462"/>
      <c r="W1" s="462"/>
      <c r="X1" s="11"/>
    </row>
    <row r="2" spans="1:24" ht="11.45" customHeight="1" x14ac:dyDescent="0.25">
      <c r="A2" s="462"/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  <c r="T2" s="462"/>
      <c r="U2" s="462"/>
      <c r="V2" s="462"/>
      <c r="W2" s="462"/>
      <c r="X2" s="12"/>
    </row>
    <row r="3" spans="1:24" ht="11.45" customHeight="1" x14ac:dyDescent="0.25">
      <c r="A3" s="462"/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2"/>
      <c r="P3" s="462"/>
      <c r="Q3" s="462"/>
      <c r="R3" s="462"/>
      <c r="S3" s="462"/>
      <c r="T3" s="462"/>
      <c r="U3" s="462"/>
      <c r="V3" s="462"/>
      <c r="W3" s="462"/>
      <c r="X3" s="12"/>
    </row>
    <row r="4" spans="1:24" ht="103.5" customHeight="1" x14ac:dyDescent="0.25">
      <c r="A4" s="462"/>
      <c r="B4" s="462"/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2"/>
      <c r="P4" s="462"/>
      <c r="Q4" s="462"/>
      <c r="R4" s="462"/>
      <c r="S4" s="462"/>
      <c r="T4" s="462"/>
      <c r="U4" s="462"/>
      <c r="V4" s="462"/>
      <c r="W4" s="462"/>
      <c r="X4" s="12"/>
    </row>
    <row r="5" spans="1:24" ht="40.5" customHeight="1" x14ac:dyDescent="0.25">
      <c r="A5" s="463" t="s">
        <v>26</v>
      </c>
      <c r="B5" s="463"/>
      <c r="C5" s="463"/>
      <c r="D5" s="463"/>
      <c r="E5" s="463"/>
      <c r="F5" s="463"/>
      <c r="G5" s="463"/>
      <c r="H5" s="463"/>
      <c r="I5" s="463"/>
      <c r="J5" s="463"/>
      <c r="K5" s="463"/>
      <c r="L5" s="463"/>
      <c r="M5" s="463"/>
      <c r="N5" s="463"/>
      <c r="O5" s="463"/>
      <c r="P5" s="463"/>
      <c r="Q5" s="463"/>
      <c r="R5" s="463"/>
      <c r="S5" s="463"/>
      <c r="T5" s="463"/>
      <c r="U5" s="463"/>
      <c r="V5" s="463"/>
      <c r="W5" s="463"/>
      <c r="X5" s="13"/>
    </row>
    <row r="6" spans="1:24" ht="66" customHeight="1" x14ac:dyDescent="0.3">
      <c r="A6" s="160"/>
      <c r="B6" s="161"/>
      <c r="C6" s="162"/>
      <c r="D6" s="163"/>
      <c r="E6" s="164"/>
      <c r="F6" s="161"/>
      <c r="G6" s="161"/>
      <c r="H6" s="162"/>
      <c r="I6" s="162"/>
      <c r="J6" s="161"/>
      <c r="K6" s="162"/>
      <c r="L6" s="161"/>
      <c r="M6" s="161"/>
      <c r="N6" s="165"/>
      <c r="O6" s="166"/>
      <c r="P6" s="161"/>
      <c r="Q6" s="162"/>
      <c r="R6" s="161"/>
      <c r="S6" s="167"/>
      <c r="T6" s="162"/>
      <c r="U6" s="168"/>
      <c r="V6" s="169"/>
      <c r="W6" s="169"/>
      <c r="X6" s="15"/>
    </row>
    <row r="7" spans="1:24" ht="5.25" customHeight="1" x14ac:dyDescent="0.25">
      <c r="A7" s="464"/>
      <c r="B7" s="464"/>
      <c r="C7" s="464"/>
      <c r="D7" s="464"/>
      <c r="E7" s="464"/>
      <c r="F7" s="464"/>
      <c r="G7" s="464"/>
      <c r="H7" s="464"/>
      <c r="I7" s="464"/>
      <c r="J7" s="464"/>
      <c r="K7" s="464"/>
      <c r="L7" s="464"/>
      <c r="M7" s="464"/>
      <c r="N7" s="464"/>
      <c r="O7" s="464"/>
      <c r="P7" s="464"/>
      <c r="Q7" s="464"/>
      <c r="R7" s="464"/>
      <c r="S7" s="464"/>
      <c r="T7" s="464"/>
      <c r="U7" s="464"/>
      <c r="V7" s="464"/>
      <c r="W7" s="464"/>
      <c r="X7" s="10"/>
    </row>
    <row r="8" spans="1:24" ht="9" customHeight="1" x14ac:dyDescent="0.25">
      <c r="A8" s="464"/>
      <c r="B8" s="464"/>
      <c r="C8" s="464"/>
      <c r="D8" s="464"/>
      <c r="E8" s="464"/>
      <c r="F8" s="464"/>
      <c r="G8" s="464"/>
      <c r="H8" s="464"/>
      <c r="I8" s="464"/>
      <c r="J8" s="464"/>
      <c r="K8" s="464"/>
      <c r="L8" s="464"/>
      <c r="M8" s="464"/>
      <c r="N8" s="464"/>
      <c r="O8" s="464"/>
      <c r="P8" s="464"/>
      <c r="Q8" s="464"/>
      <c r="R8" s="464"/>
      <c r="S8" s="464"/>
      <c r="T8" s="464"/>
      <c r="U8" s="464"/>
      <c r="V8" s="464"/>
      <c r="W8" s="464"/>
      <c r="X8" s="10"/>
    </row>
    <row r="9" spans="1:24" s="2" customFormat="1" ht="22.5" customHeight="1" x14ac:dyDescent="0.25">
      <c r="A9" s="459" t="s">
        <v>4</v>
      </c>
      <c r="B9" s="459" t="s">
        <v>2</v>
      </c>
      <c r="C9" s="459" t="s">
        <v>5</v>
      </c>
      <c r="D9" s="465" t="s">
        <v>6</v>
      </c>
      <c r="E9" s="466" t="s">
        <v>7</v>
      </c>
      <c r="F9" s="459" t="s">
        <v>8</v>
      </c>
      <c r="G9" s="459" t="s">
        <v>9</v>
      </c>
      <c r="H9" s="459" t="s">
        <v>10</v>
      </c>
      <c r="I9" s="459" t="s">
        <v>11</v>
      </c>
      <c r="J9" s="460" t="s">
        <v>12</v>
      </c>
      <c r="K9" s="459" t="s">
        <v>13</v>
      </c>
      <c r="L9" s="459" t="s">
        <v>14</v>
      </c>
      <c r="M9" s="459" t="s">
        <v>15</v>
      </c>
      <c r="N9" s="470" t="s">
        <v>16</v>
      </c>
      <c r="O9" s="460" t="s">
        <v>17</v>
      </c>
      <c r="P9" s="459" t="s">
        <v>18</v>
      </c>
      <c r="Q9" s="459" t="s">
        <v>19</v>
      </c>
      <c r="R9" s="459" t="s">
        <v>20</v>
      </c>
      <c r="S9" s="468" t="s">
        <v>21</v>
      </c>
      <c r="T9" s="459" t="s">
        <v>22</v>
      </c>
      <c r="U9" s="459"/>
      <c r="V9" s="459" t="s">
        <v>24</v>
      </c>
      <c r="W9" s="469" t="s">
        <v>25</v>
      </c>
      <c r="X9" s="16"/>
    </row>
    <row r="10" spans="1:24" s="2" customFormat="1" ht="51" customHeight="1" x14ac:dyDescent="0.25">
      <c r="A10" s="459"/>
      <c r="B10" s="459"/>
      <c r="C10" s="459"/>
      <c r="D10" s="465"/>
      <c r="E10" s="466"/>
      <c r="F10" s="459"/>
      <c r="G10" s="459"/>
      <c r="H10" s="459"/>
      <c r="I10" s="459"/>
      <c r="J10" s="460"/>
      <c r="K10" s="459"/>
      <c r="L10" s="459"/>
      <c r="M10" s="459"/>
      <c r="N10" s="470"/>
      <c r="O10" s="460"/>
      <c r="P10" s="459"/>
      <c r="Q10" s="459"/>
      <c r="R10" s="459"/>
      <c r="S10" s="468"/>
      <c r="T10" s="170" t="s">
        <v>23</v>
      </c>
      <c r="U10" s="171" t="s">
        <v>3</v>
      </c>
      <c r="V10" s="459"/>
      <c r="W10" s="469"/>
      <c r="X10" s="16"/>
    </row>
    <row r="11" spans="1:24" s="3" customFormat="1" ht="61.5" customHeight="1" thickBot="1" x14ac:dyDescent="0.3">
      <c r="A11" s="441" t="s">
        <v>47</v>
      </c>
      <c r="B11" s="441"/>
      <c r="C11" s="441"/>
      <c r="D11" s="441"/>
      <c r="E11" s="441"/>
      <c r="F11" s="441"/>
      <c r="G11" s="441"/>
      <c r="H11" s="441"/>
      <c r="I11" s="441"/>
      <c r="J11" s="441"/>
      <c r="K11" s="441"/>
      <c r="L11" s="441"/>
      <c r="M11" s="441"/>
      <c r="N11" s="441"/>
      <c r="O11" s="441"/>
      <c r="P11" s="441"/>
      <c r="Q11" s="441"/>
      <c r="R11" s="441"/>
      <c r="S11" s="441"/>
      <c r="T11" s="441"/>
      <c r="U11" s="441"/>
      <c r="V11" s="441"/>
      <c r="W11" s="441"/>
      <c r="X11" s="17"/>
    </row>
    <row r="12" spans="1:24" s="6" customFormat="1" ht="163.5" customHeight="1" x14ac:dyDescent="0.2">
      <c r="A12" s="172">
        <v>1</v>
      </c>
      <c r="B12" s="173" t="s">
        <v>27</v>
      </c>
      <c r="C12" s="173" t="s">
        <v>30</v>
      </c>
      <c r="D12" s="174" t="s">
        <v>37</v>
      </c>
      <c r="E12" s="175">
        <v>6201</v>
      </c>
      <c r="F12" s="176" t="s">
        <v>38</v>
      </c>
      <c r="G12" s="173" t="s">
        <v>39</v>
      </c>
      <c r="H12" s="173" t="s">
        <v>40</v>
      </c>
      <c r="I12" s="177" t="s">
        <v>31</v>
      </c>
      <c r="J12" s="178" t="s">
        <v>30</v>
      </c>
      <c r="K12" s="177" t="s">
        <v>31</v>
      </c>
      <c r="L12" s="179">
        <v>39548</v>
      </c>
      <c r="M12" s="180" t="s">
        <v>28</v>
      </c>
      <c r="N12" s="181">
        <v>2381035.79</v>
      </c>
      <c r="O12" s="182">
        <v>46048</v>
      </c>
      <c r="P12" s="183">
        <v>46095</v>
      </c>
      <c r="Q12" s="184">
        <f>N12/S12</f>
        <v>2381035.79</v>
      </c>
      <c r="R12" s="185" t="s">
        <v>29</v>
      </c>
      <c r="S12" s="186">
        <v>1</v>
      </c>
      <c r="T12" s="187">
        <f>U12*100%/N12</f>
        <v>0.99982277880837722</v>
      </c>
      <c r="U12" s="188">
        <v>2380613.8199999998</v>
      </c>
      <c r="V12" s="184" t="s">
        <v>35</v>
      </c>
      <c r="W12" s="184" t="s">
        <v>36</v>
      </c>
      <c r="X12" s="19"/>
    </row>
    <row r="13" spans="1:24" s="6" customFormat="1" ht="141" customHeight="1" x14ac:dyDescent="0.2">
      <c r="A13" s="172">
        <v>2</v>
      </c>
      <c r="B13" s="458" t="s">
        <v>27</v>
      </c>
      <c r="C13" s="442" t="s">
        <v>30</v>
      </c>
      <c r="D13" s="439" t="s">
        <v>46</v>
      </c>
      <c r="E13" s="467" t="s">
        <v>101</v>
      </c>
      <c r="F13" s="176" t="s">
        <v>176</v>
      </c>
      <c r="G13" s="450" t="s">
        <v>42</v>
      </c>
      <c r="H13" s="450" t="s">
        <v>40</v>
      </c>
      <c r="I13" s="442" t="s">
        <v>31</v>
      </c>
      <c r="J13" s="449" t="s">
        <v>30</v>
      </c>
      <c r="K13" s="442" t="s">
        <v>31</v>
      </c>
      <c r="L13" s="456">
        <v>39548</v>
      </c>
      <c r="M13" s="438" t="s">
        <v>28</v>
      </c>
      <c r="N13" s="457">
        <v>6670108.8899999997</v>
      </c>
      <c r="O13" s="461">
        <v>45670</v>
      </c>
      <c r="P13" s="455">
        <v>45754</v>
      </c>
      <c r="Q13" s="191">
        <v>4186473.72</v>
      </c>
      <c r="R13" s="453" t="s">
        <v>32</v>
      </c>
      <c r="S13" s="192">
        <v>2497.4699999999998</v>
      </c>
      <c r="T13" s="445">
        <f>U13*100%/N13</f>
        <v>1</v>
      </c>
      <c r="U13" s="439">
        <v>6670108.8899999997</v>
      </c>
      <c r="V13" s="452" t="s">
        <v>44</v>
      </c>
      <c r="W13" s="452" t="s">
        <v>45</v>
      </c>
      <c r="X13" s="20"/>
    </row>
    <row r="14" spans="1:24" s="6" customFormat="1" ht="54" customHeight="1" x14ac:dyDescent="0.2">
      <c r="A14" s="172">
        <v>3</v>
      </c>
      <c r="B14" s="458"/>
      <c r="C14" s="442"/>
      <c r="D14" s="439"/>
      <c r="E14" s="467"/>
      <c r="F14" s="193" t="s">
        <v>48</v>
      </c>
      <c r="G14" s="450"/>
      <c r="H14" s="450"/>
      <c r="I14" s="442"/>
      <c r="J14" s="449"/>
      <c r="K14" s="442"/>
      <c r="L14" s="456"/>
      <c r="M14" s="438"/>
      <c r="N14" s="457"/>
      <c r="O14" s="461"/>
      <c r="P14" s="455"/>
      <c r="Q14" s="191">
        <v>824569.22</v>
      </c>
      <c r="R14" s="453"/>
      <c r="S14" s="192">
        <v>983.81</v>
      </c>
      <c r="T14" s="445"/>
      <c r="U14" s="439"/>
      <c r="V14" s="452"/>
      <c r="W14" s="452"/>
      <c r="X14" s="22"/>
    </row>
    <row r="15" spans="1:24" s="6" customFormat="1" ht="66" customHeight="1" x14ac:dyDescent="0.2">
      <c r="A15" s="172">
        <v>4</v>
      </c>
      <c r="B15" s="458"/>
      <c r="C15" s="442"/>
      <c r="D15" s="439"/>
      <c r="E15" s="467"/>
      <c r="F15" s="193" t="s">
        <v>34</v>
      </c>
      <c r="G15" s="450"/>
      <c r="H15" s="450"/>
      <c r="I15" s="442"/>
      <c r="J15" s="449"/>
      <c r="K15" s="442"/>
      <c r="L15" s="456"/>
      <c r="M15" s="438"/>
      <c r="N15" s="457"/>
      <c r="O15" s="461"/>
      <c r="P15" s="455"/>
      <c r="Q15" s="191">
        <v>817647.95</v>
      </c>
      <c r="R15" s="453"/>
      <c r="S15" s="192">
        <v>538.94000000000005</v>
      </c>
      <c r="T15" s="445"/>
      <c r="U15" s="439"/>
      <c r="V15" s="452"/>
      <c r="W15" s="452"/>
      <c r="X15" s="22"/>
    </row>
    <row r="16" spans="1:24" s="6" customFormat="1" ht="75.95" customHeight="1" thickBot="1" x14ac:dyDescent="0.25">
      <c r="A16" s="172">
        <v>5</v>
      </c>
      <c r="B16" s="458"/>
      <c r="C16" s="442"/>
      <c r="D16" s="439"/>
      <c r="E16" s="467"/>
      <c r="F16" s="193" t="s">
        <v>33</v>
      </c>
      <c r="G16" s="450"/>
      <c r="H16" s="450"/>
      <c r="I16" s="442"/>
      <c r="J16" s="449"/>
      <c r="K16" s="442"/>
      <c r="L16" s="456"/>
      <c r="M16" s="438"/>
      <c r="N16" s="457"/>
      <c r="O16" s="461"/>
      <c r="P16" s="455"/>
      <c r="Q16" s="191">
        <v>841643.57</v>
      </c>
      <c r="R16" s="453"/>
      <c r="S16" s="192">
        <v>520.46</v>
      </c>
      <c r="T16" s="445"/>
      <c r="U16" s="439"/>
      <c r="V16" s="452"/>
      <c r="W16" s="452"/>
      <c r="X16" s="21"/>
    </row>
    <row r="17" spans="1:24" s="3" customFormat="1" ht="61.5" customHeight="1" x14ac:dyDescent="0.25">
      <c r="A17" s="441" t="s">
        <v>49</v>
      </c>
      <c r="B17" s="441"/>
      <c r="C17" s="441"/>
      <c r="D17" s="441"/>
      <c r="E17" s="441"/>
      <c r="F17" s="441"/>
      <c r="G17" s="441"/>
      <c r="H17" s="441"/>
      <c r="I17" s="441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17"/>
    </row>
    <row r="18" spans="1:24" s="30" customFormat="1" ht="135" customHeight="1" x14ac:dyDescent="0.2">
      <c r="A18" s="194">
        <v>6</v>
      </c>
      <c r="B18" s="442" t="s">
        <v>50</v>
      </c>
      <c r="C18" s="442" t="s">
        <v>30</v>
      </c>
      <c r="D18" s="442" t="s">
        <v>68</v>
      </c>
      <c r="E18" s="447">
        <v>6203</v>
      </c>
      <c r="F18" s="176" t="s">
        <v>91</v>
      </c>
      <c r="G18" s="450" t="s">
        <v>39</v>
      </c>
      <c r="H18" s="442" t="s">
        <v>66</v>
      </c>
      <c r="I18" s="442" t="s">
        <v>31</v>
      </c>
      <c r="J18" s="449" t="s">
        <v>30</v>
      </c>
      <c r="K18" s="442" t="s">
        <v>31</v>
      </c>
      <c r="L18" s="443">
        <v>66</v>
      </c>
      <c r="M18" s="438" t="s">
        <v>28</v>
      </c>
      <c r="N18" s="451">
        <v>2392471.35</v>
      </c>
      <c r="O18" s="444">
        <v>46048</v>
      </c>
      <c r="P18" s="444">
        <v>46095</v>
      </c>
      <c r="Q18" s="184">
        <v>1635781.37</v>
      </c>
      <c r="R18" s="185" t="s">
        <v>29</v>
      </c>
      <c r="S18" s="197">
        <v>646.36</v>
      </c>
      <c r="T18" s="445">
        <f t="shared" ref="T18:T48" si="0">U18*100%/N18</f>
        <v>1</v>
      </c>
      <c r="U18" s="439">
        <v>2392471.35</v>
      </c>
      <c r="V18" s="440" t="s">
        <v>93</v>
      </c>
      <c r="W18" s="440" t="s">
        <v>94</v>
      </c>
    </row>
    <row r="19" spans="1:24" s="30" customFormat="1" ht="62.25" customHeight="1" x14ac:dyDescent="0.2">
      <c r="A19" s="194">
        <v>7</v>
      </c>
      <c r="B19" s="442"/>
      <c r="C19" s="442"/>
      <c r="D19" s="442"/>
      <c r="E19" s="447"/>
      <c r="F19" s="176" t="s">
        <v>34</v>
      </c>
      <c r="G19" s="450"/>
      <c r="H19" s="442"/>
      <c r="I19" s="442"/>
      <c r="J19" s="449"/>
      <c r="K19" s="442"/>
      <c r="L19" s="443"/>
      <c r="M19" s="438"/>
      <c r="N19" s="451"/>
      <c r="O19" s="444"/>
      <c r="P19" s="444"/>
      <c r="Q19" s="184">
        <v>320718.25</v>
      </c>
      <c r="R19" s="185" t="s">
        <v>29</v>
      </c>
      <c r="S19" s="197">
        <v>205.97</v>
      </c>
      <c r="T19" s="445"/>
      <c r="U19" s="439"/>
      <c r="V19" s="440"/>
      <c r="W19" s="440"/>
    </row>
    <row r="20" spans="1:24" s="30" customFormat="1" ht="69.75" customHeight="1" x14ac:dyDescent="0.2">
      <c r="A20" s="194">
        <v>8</v>
      </c>
      <c r="B20" s="442"/>
      <c r="C20" s="442"/>
      <c r="D20" s="442"/>
      <c r="E20" s="447"/>
      <c r="F20" s="176" t="s">
        <v>92</v>
      </c>
      <c r="G20" s="450"/>
      <c r="H20" s="442"/>
      <c r="I20" s="442"/>
      <c r="J20" s="449"/>
      <c r="K20" s="442"/>
      <c r="L20" s="443"/>
      <c r="M20" s="438"/>
      <c r="N20" s="451"/>
      <c r="O20" s="444"/>
      <c r="P20" s="444"/>
      <c r="Q20" s="184">
        <v>279574.92</v>
      </c>
      <c r="R20" s="185" t="s">
        <v>29</v>
      </c>
      <c r="S20" s="197">
        <v>291.08999999999997</v>
      </c>
      <c r="T20" s="445"/>
      <c r="U20" s="439"/>
      <c r="V20" s="440"/>
      <c r="W20" s="440"/>
    </row>
    <row r="21" spans="1:24" s="30" customFormat="1" ht="45.75" customHeight="1" x14ac:dyDescent="0.2">
      <c r="A21" s="194">
        <v>9</v>
      </c>
      <c r="B21" s="442"/>
      <c r="C21" s="442"/>
      <c r="D21" s="442"/>
      <c r="E21" s="447"/>
      <c r="F21" s="176" t="s">
        <v>33</v>
      </c>
      <c r="G21" s="450"/>
      <c r="H21" s="442"/>
      <c r="I21" s="442"/>
      <c r="J21" s="449"/>
      <c r="K21" s="442"/>
      <c r="L21" s="443"/>
      <c r="M21" s="438"/>
      <c r="N21" s="451"/>
      <c r="O21" s="444"/>
      <c r="P21" s="444"/>
      <c r="Q21" s="184">
        <v>156396.82</v>
      </c>
      <c r="R21" s="185" t="s">
        <v>32</v>
      </c>
      <c r="S21" s="197">
        <v>252</v>
      </c>
      <c r="T21" s="445"/>
      <c r="U21" s="439"/>
      <c r="V21" s="440"/>
      <c r="W21" s="440"/>
    </row>
    <row r="22" spans="1:24" s="30" customFormat="1" ht="137.1" customHeight="1" x14ac:dyDescent="0.2">
      <c r="A22" s="194">
        <v>10</v>
      </c>
      <c r="B22" s="442" t="s">
        <v>50</v>
      </c>
      <c r="C22" s="442" t="s">
        <v>30</v>
      </c>
      <c r="D22" s="442" t="s">
        <v>69</v>
      </c>
      <c r="E22" s="447">
        <v>6204</v>
      </c>
      <c r="F22" s="176" t="s">
        <v>95</v>
      </c>
      <c r="G22" s="450" t="s">
        <v>39</v>
      </c>
      <c r="H22" s="442" t="s">
        <v>66</v>
      </c>
      <c r="I22" s="442" t="s">
        <v>51</v>
      </c>
      <c r="J22" s="449" t="s">
        <v>30</v>
      </c>
      <c r="K22" s="442" t="s">
        <v>51</v>
      </c>
      <c r="L22" s="443">
        <v>762</v>
      </c>
      <c r="M22" s="438" t="s">
        <v>28</v>
      </c>
      <c r="N22" s="451">
        <v>3842500.68</v>
      </c>
      <c r="O22" s="444">
        <v>46048</v>
      </c>
      <c r="P22" s="444">
        <v>46095</v>
      </c>
      <c r="Q22" s="184">
        <v>2145640</v>
      </c>
      <c r="R22" s="185" t="s">
        <v>29</v>
      </c>
      <c r="S22" s="197">
        <v>4424</v>
      </c>
      <c r="T22" s="445">
        <f t="shared" si="0"/>
        <v>0.4977238598692974</v>
      </c>
      <c r="U22" s="439">
        <v>1912504.27</v>
      </c>
      <c r="V22" s="440" t="s">
        <v>99</v>
      </c>
      <c r="W22" s="440" t="s">
        <v>100</v>
      </c>
    </row>
    <row r="23" spans="1:24" s="30" customFormat="1" ht="54.75" customHeight="1" x14ac:dyDescent="0.2">
      <c r="A23" s="194">
        <v>11</v>
      </c>
      <c r="B23" s="442"/>
      <c r="C23" s="442"/>
      <c r="D23" s="442"/>
      <c r="E23" s="447"/>
      <c r="F23" s="176" t="s">
        <v>96</v>
      </c>
      <c r="G23" s="450"/>
      <c r="H23" s="442"/>
      <c r="I23" s="442"/>
      <c r="J23" s="449"/>
      <c r="K23" s="442"/>
      <c r="L23" s="443"/>
      <c r="M23" s="438"/>
      <c r="N23" s="451"/>
      <c r="O23" s="444"/>
      <c r="P23" s="444"/>
      <c r="Q23" s="184">
        <v>963776.72</v>
      </c>
      <c r="R23" s="185" t="s">
        <v>29</v>
      </c>
      <c r="S23" s="197">
        <v>1011.2</v>
      </c>
      <c r="T23" s="445"/>
      <c r="U23" s="439"/>
      <c r="V23" s="440"/>
      <c r="W23" s="440"/>
    </row>
    <row r="24" spans="1:24" s="30" customFormat="1" ht="54" customHeight="1" x14ac:dyDescent="0.2">
      <c r="A24" s="194">
        <v>12</v>
      </c>
      <c r="B24" s="442"/>
      <c r="C24" s="442"/>
      <c r="D24" s="442"/>
      <c r="E24" s="447"/>
      <c r="F24" s="176" t="s">
        <v>97</v>
      </c>
      <c r="G24" s="450"/>
      <c r="H24" s="442"/>
      <c r="I24" s="442"/>
      <c r="J24" s="449"/>
      <c r="K24" s="442"/>
      <c r="L24" s="443"/>
      <c r="M24" s="438"/>
      <c r="N24" s="451"/>
      <c r="O24" s="444"/>
      <c r="P24" s="444"/>
      <c r="Q24" s="184">
        <v>505855</v>
      </c>
      <c r="R24" s="185"/>
      <c r="S24" s="197">
        <v>1043</v>
      </c>
      <c r="T24" s="445"/>
      <c r="U24" s="439"/>
      <c r="V24" s="440"/>
      <c r="W24" s="440"/>
    </row>
    <row r="25" spans="1:24" s="30" customFormat="1" ht="51" customHeight="1" x14ac:dyDescent="0.2">
      <c r="A25" s="194">
        <v>13</v>
      </c>
      <c r="B25" s="442"/>
      <c r="C25" s="442"/>
      <c r="D25" s="442"/>
      <c r="E25" s="447"/>
      <c r="F25" s="176" t="s">
        <v>98</v>
      </c>
      <c r="G25" s="450"/>
      <c r="H25" s="442"/>
      <c r="I25" s="442"/>
      <c r="J25" s="449"/>
      <c r="K25" s="442"/>
      <c r="L25" s="443"/>
      <c r="M25" s="438"/>
      <c r="N25" s="451"/>
      <c r="O25" s="444"/>
      <c r="P25" s="444"/>
      <c r="Q25" s="184">
        <v>227230.96</v>
      </c>
      <c r="R25" s="185"/>
      <c r="S25" s="197">
        <v>238.4</v>
      </c>
      <c r="T25" s="445"/>
      <c r="U25" s="439"/>
      <c r="V25" s="440"/>
      <c r="W25" s="440"/>
    </row>
    <row r="26" spans="1:24" s="30" customFormat="1" ht="137.1" customHeight="1" x14ac:dyDescent="0.2">
      <c r="A26" s="194">
        <v>14</v>
      </c>
      <c r="B26" s="189" t="s">
        <v>50</v>
      </c>
      <c r="C26" s="189" t="s">
        <v>30</v>
      </c>
      <c r="D26" s="189" t="s">
        <v>70</v>
      </c>
      <c r="E26" s="194">
        <v>6205</v>
      </c>
      <c r="F26" s="176" t="s">
        <v>52</v>
      </c>
      <c r="G26" s="173" t="s">
        <v>39</v>
      </c>
      <c r="H26" s="189" t="s">
        <v>43</v>
      </c>
      <c r="I26" s="189" t="s">
        <v>53</v>
      </c>
      <c r="J26" s="190" t="s">
        <v>30</v>
      </c>
      <c r="K26" s="189" t="s">
        <v>53</v>
      </c>
      <c r="L26" s="195">
        <v>365</v>
      </c>
      <c r="M26" s="180" t="s">
        <v>28</v>
      </c>
      <c r="N26" s="199">
        <v>185000</v>
      </c>
      <c r="O26" s="200">
        <v>46057</v>
      </c>
      <c r="P26" s="196">
        <v>46095</v>
      </c>
      <c r="Q26" s="184">
        <f>N26/S26</f>
        <v>185000</v>
      </c>
      <c r="R26" s="185" t="s">
        <v>29</v>
      </c>
      <c r="S26" s="197">
        <v>1</v>
      </c>
      <c r="T26" s="187">
        <f t="shared" si="0"/>
        <v>0.92971983783783796</v>
      </c>
      <c r="U26" s="188">
        <v>171998.17</v>
      </c>
      <c r="V26" s="198" t="s">
        <v>102</v>
      </c>
      <c r="W26" s="198" t="s">
        <v>103</v>
      </c>
    </row>
    <row r="27" spans="1:24" s="30" customFormat="1" ht="137.1" customHeight="1" x14ac:dyDescent="0.2">
      <c r="A27" s="194">
        <v>15</v>
      </c>
      <c r="B27" s="442" t="s">
        <v>50</v>
      </c>
      <c r="C27" s="442" t="s">
        <v>30</v>
      </c>
      <c r="D27" s="442" t="s">
        <v>71</v>
      </c>
      <c r="E27" s="447">
        <v>6206</v>
      </c>
      <c r="F27" s="176" t="s">
        <v>104</v>
      </c>
      <c r="G27" s="450" t="s">
        <v>39</v>
      </c>
      <c r="H27" s="442" t="s">
        <v>66</v>
      </c>
      <c r="I27" s="442" t="s">
        <v>54</v>
      </c>
      <c r="J27" s="449" t="s">
        <v>30</v>
      </c>
      <c r="K27" s="442" t="s">
        <v>54</v>
      </c>
      <c r="L27" s="443">
        <v>458</v>
      </c>
      <c r="M27" s="438" t="s">
        <v>28</v>
      </c>
      <c r="N27" s="451">
        <v>1592730</v>
      </c>
      <c r="O27" s="444">
        <v>46057</v>
      </c>
      <c r="P27" s="444">
        <v>46137</v>
      </c>
      <c r="Q27" s="184">
        <v>277884</v>
      </c>
      <c r="R27" s="185" t="s">
        <v>29</v>
      </c>
      <c r="S27" s="197">
        <v>558</v>
      </c>
      <c r="T27" s="445">
        <f t="shared" si="0"/>
        <v>0.20148106082010134</v>
      </c>
      <c r="U27" s="439">
        <v>320904.93</v>
      </c>
      <c r="V27" s="440" t="s">
        <v>107</v>
      </c>
      <c r="W27" s="440" t="s">
        <v>108</v>
      </c>
    </row>
    <row r="28" spans="1:24" s="30" customFormat="1" ht="137.1" customHeight="1" x14ac:dyDescent="0.2">
      <c r="A28" s="194">
        <v>16</v>
      </c>
      <c r="B28" s="442"/>
      <c r="C28" s="442"/>
      <c r="D28" s="442"/>
      <c r="E28" s="447"/>
      <c r="F28" s="193" t="s">
        <v>105</v>
      </c>
      <c r="G28" s="450"/>
      <c r="H28" s="442"/>
      <c r="I28" s="442"/>
      <c r="J28" s="449"/>
      <c r="K28" s="442"/>
      <c r="L28" s="443"/>
      <c r="M28" s="438"/>
      <c r="N28" s="451"/>
      <c r="O28" s="444"/>
      <c r="P28" s="444"/>
      <c r="Q28" s="184">
        <v>1146330</v>
      </c>
      <c r="R28" s="185" t="s">
        <v>29</v>
      </c>
      <c r="S28" s="197">
        <v>846</v>
      </c>
      <c r="T28" s="445"/>
      <c r="U28" s="439"/>
      <c r="V28" s="440"/>
      <c r="W28" s="440"/>
    </row>
    <row r="29" spans="1:24" s="30" customFormat="1" ht="137.1" customHeight="1" x14ac:dyDescent="0.2">
      <c r="A29" s="194">
        <v>17</v>
      </c>
      <c r="B29" s="442"/>
      <c r="C29" s="442"/>
      <c r="D29" s="442"/>
      <c r="E29" s="447"/>
      <c r="F29" s="193" t="s">
        <v>106</v>
      </c>
      <c r="G29" s="450"/>
      <c r="H29" s="442"/>
      <c r="I29" s="442"/>
      <c r="J29" s="449"/>
      <c r="K29" s="442"/>
      <c r="L29" s="443"/>
      <c r="M29" s="438"/>
      <c r="N29" s="451"/>
      <c r="O29" s="444"/>
      <c r="P29" s="444"/>
      <c r="Q29" s="184">
        <v>168516</v>
      </c>
      <c r="R29" s="185" t="s">
        <v>32</v>
      </c>
      <c r="S29" s="197">
        <v>92</v>
      </c>
      <c r="T29" s="445"/>
      <c r="U29" s="439"/>
      <c r="V29" s="440"/>
      <c r="W29" s="440"/>
    </row>
    <row r="30" spans="1:24" s="30" customFormat="1" ht="137.1" customHeight="1" x14ac:dyDescent="0.2">
      <c r="A30" s="194">
        <v>18</v>
      </c>
      <c r="B30" s="189" t="s">
        <v>50</v>
      </c>
      <c r="C30" s="189" t="s">
        <v>30</v>
      </c>
      <c r="D30" s="189" t="s">
        <v>72</v>
      </c>
      <c r="E30" s="194">
        <v>6207</v>
      </c>
      <c r="F30" s="176" t="s">
        <v>55</v>
      </c>
      <c r="G30" s="173" t="s">
        <v>39</v>
      </c>
      <c r="H30" s="189" t="s">
        <v>43</v>
      </c>
      <c r="I30" s="189" t="s">
        <v>54</v>
      </c>
      <c r="J30" s="190" t="s">
        <v>30</v>
      </c>
      <c r="K30" s="189" t="s">
        <v>54</v>
      </c>
      <c r="L30" s="195">
        <v>33284</v>
      </c>
      <c r="M30" s="180" t="s">
        <v>28</v>
      </c>
      <c r="N30" s="199">
        <v>92817.98</v>
      </c>
      <c r="O30" s="200">
        <v>46048</v>
      </c>
      <c r="P30" s="196">
        <v>46095</v>
      </c>
      <c r="Q30" s="184">
        <f>N30/S30</f>
        <v>92817.98</v>
      </c>
      <c r="R30" s="185" t="s">
        <v>90</v>
      </c>
      <c r="S30" s="197">
        <v>1</v>
      </c>
      <c r="T30" s="187">
        <f t="shared" si="0"/>
        <v>1</v>
      </c>
      <c r="U30" s="188">
        <v>92817.98</v>
      </c>
      <c r="V30" s="198" t="s">
        <v>109</v>
      </c>
      <c r="W30" s="198" t="s">
        <v>110</v>
      </c>
    </row>
    <row r="31" spans="1:24" s="30" customFormat="1" ht="137.1" customHeight="1" x14ac:dyDescent="0.2">
      <c r="A31" s="194">
        <v>19</v>
      </c>
      <c r="B31" s="189" t="s">
        <v>50</v>
      </c>
      <c r="C31" s="189" t="s">
        <v>30</v>
      </c>
      <c r="D31" s="189" t="s">
        <v>73</v>
      </c>
      <c r="E31" s="194">
        <v>6208</v>
      </c>
      <c r="F31" s="176" t="s">
        <v>56</v>
      </c>
      <c r="G31" s="173" t="s">
        <v>39</v>
      </c>
      <c r="H31" s="189" t="s">
        <v>43</v>
      </c>
      <c r="I31" s="189" t="s">
        <v>57</v>
      </c>
      <c r="J31" s="190" t="s">
        <v>30</v>
      </c>
      <c r="K31" s="189" t="s">
        <v>57</v>
      </c>
      <c r="L31" s="195">
        <v>2134</v>
      </c>
      <c r="M31" s="180" t="s">
        <v>28</v>
      </c>
      <c r="N31" s="199">
        <v>2910000</v>
      </c>
      <c r="O31" s="200">
        <v>46276</v>
      </c>
      <c r="P31" s="196">
        <v>46130</v>
      </c>
      <c r="Q31" s="184">
        <f>N31/S31</f>
        <v>727.5</v>
      </c>
      <c r="R31" s="185" t="s">
        <v>29</v>
      </c>
      <c r="S31" s="197">
        <v>4000</v>
      </c>
      <c r="T31" s="187">
        <f t="shared" si="0"/>
        <v>0.25584098969072167</v>
      </c>
      <c r="U31" s="188">
        <v>744497.28</v>
      </c>
      <c r="V31" s="198" t="s">
        <v>111</v>
      </c>
      <c r="W31" s="198" t="s">
        <v>112</v>
      </c>
    </row>
    <row r="32" spans="1:24" s="30" customFormat="1" ht="137.1" customHeight="1" x14ac:dyDescent="0.2">
      <c r="A32" s="194">
        <v>20</v>
      </c>
      <c r="B32" s="177" t="s">
        <v>50</v>
      </c>
      <c r="C32" s="189" t="s">
        <v>30</v>
      </c>
      <c r="D32" s="189" t="s">
        <v>74</v>
      </c>
      <c r="E32" s="194">
        <v>6209</v>
      </c>
      <c r="F32" s="176" t="s">
        <v>58</v>
      </c>
      <c r="G32" s="173" t="s">
        <v>39</v>
      </c>
      <c r="H32" s="189" t="s">
        <v>43</v>
      </c>
      <c r="I32" s="189" t="s">
        <v>59</v>
      </c>
      <c r="J32" s="190" t="s">
        <v>30</v>
      </c>
      <c r="K32" s="189" t="s">
        <v>59</v>
      </c>
      <c r="L32" s="195">
        <v>73</v>
      </c>
      <c r="M32" s="180" t="s">
        <v>28</v>
      </c>
      <c r="N32" s="199">
        <v>1920000</v>
      </c>
      <c r="O32" s="200">
        <v>46076</v>
      </c>
      <c r="P32" s="196">
        <v>46165</v>
      </c>
      <c r="Q32" s="184">
        <f>N32/S32</f>
        <v>1920000</v>
      </c>
      <c r="R32" s="185" t="s">
        <v>90</v>
      </c>
      <c r="S32" s="197">
        <v>1</v>
      </c>
      <c r="T32" s="187">
        <f t="shared" si="0"/>
        <v>0.58544915624999994</v>
      </c>
      <c r="U32" s="188">
        <v>1124062.3799999999</v>
      </c>
      <c r="V32" s="198" t="s">
        <v>113</v>
      </c>
      <c r="W32" s="198" t="s">
        <v>114</v>
      </c>
    </row>
    <row r="33" spans="1:23" s="30" customFormat="1" ht="137.1" customHeight="1" x14ac:dyDescent="0.2">
      <c r="A33" s="194">
        <v>21</v>
      </c>
      <c r="B33" s="177" t="s">
        <v>50</v>
      </c>
      <c r="C33" s="189" t="s">
        <v>30</v>
      </c>
      <c r="D33" s="189" t="s">
        <v>75</v>
      </c>
      <c r="E33" s="194">
        <v>6210</v>
      </c>
      <c r="F33" s="176" t="s">
        <v>60</v>
      </c>
      <c r="G33" s="173" t="s">
        <v>39</v>
      </c>
      <c r="H33" s="189" t="s">
        <v>40</v>
      </c>
      <c r="I33" s="189" t="s">
        <v>59</v>
      </c>
      <c r="J33" s="190" t="s">
        <v>30</v>
      </c>
      <c r="K33" s="189" t="s">
        <v>59</v>
      </c>
      <c r="L33" s="195">
        <v>33284</v>
      </c>
      <c r="M33" s="180" t="s">
        <v>28</v>
      </c>
      <c r="N33" s="199">
        <v>895095.34</v>
      </c>
      <c r="O33" s="200">
        <v>46069</v>
      </c>
      <c r="P33" s="196">
        <v>46095</v>
      </c>
      <c r="Q33" s="184">
        <f>N33/S33</f>
        <v>895095.34</v>
      </c>
      <c r="R33" s="185" t="s">
        <v>90</v>
      </c>
      <c r="S33" s="197">
        <v>1</v>
      </c>
      <c r="T33" s="187">
        <f t="shared" si="0"/>
        <v>1</v>
      </c>
      <c r="U33" s="188">
        <v>895095.34</v>
      </c>
      <c r="V33" s="198" t="s">
        <v>115</v>
      </c>
      <c r="W33" s="198" t="s">
        <v>116</v>
      </c>
    </row>
    <row r="34" spans="1:23" s="30" customFormat="1" ht="137.1" customHeight="1" x14ac:dyDescent="0.2">
      <c r="A34" s="194">
        <v>22</v>
      </c>
      <c r="B34" s="442" t="s">
        <v>50</v>
      </c>
      <c r="C34" s="442" t="s">
        <v>30</v>
      </c>
      <c r="D34" s="442" t="s">
        <v>76</v>
      </c>
      <c r="E34" s="447">
        <v>6211</v>
      </c>
      <c r="F34" s="176" t="s">
        <v>119</v>
      </c>
      <c r="G34" s="450" t="s">
        <v>39</v>
      </c>
      <c r="H34" s="442" t="s">
        <v>66</v>
      </c>
      <c r="I34" s="442" t="s">
        <v>31</v>
      </c>
      <c r="J34" s="449" t="s">
        <v>30</v>
      </c>
      <c r="K34" s="442" t="s">
        <v>31</v>
      </c>
      <c r="L34" s="443">
        <v>1748</v>
      </c>
      <c r="M34" s="438" t="s">
        <v>28</v>
      </c>
      <c r="N34" s="451">
        <v>1577859.31</v>
      </c>
      <c r="O34" s="444">
        <v>46077</v>
      </c>
      <c r="P34" s="444">
        <v>46130</v>
      </c>
      <c r="Q34" s="184">
        <v>761246.02</v>
      </c>
      <c r="R34" s="185" t="s">
        <v>29</v>
      </c>
      <c r="S34" s="197">
        <v>609.6</v>
      </c>
      <c r="T34" s="445">
        <f t="shared" si="0"/>
        <v>0.8803830425160023</v>
      </c>
      <c r="U34" s="439">
        <v>1389120.58</v>
      </c>
      <c r="V34" s="440" t="s">
        <v>121</v>
      </c>
      <c r="W34" s="440" t="s">
        <v>122</v>
      </c>
    </row>
    <row r="35" spans="1:23" s="30" customFormat="1" ht="45" customHeight="1" x14ac:dyDescent="0.2">
      <c r="A35" s="194">
        <v>23</v>
      </c>
      <c r="B35" s="442"/>
      <c r="C35" s="442"/>
      <c r="D35" s="442"/>
      <c r="E35" s="447"/>
      <c r="F35" s="176" t="s">
        <v>117</v>
      </c>
      <c r="G35" s="450"/>
      <c r="H35" s="442"/>
      <c r="I35" s="442"/>
      <c r="J35" s="449"/>
      <c r="K35" s="442"/>
      <c r="L35" s="443"/>
      <c r="M35" s="438"/>
      <c r="N35" s="451"/>
      <c r="O35" s="444"/>
      <c r="P35" s="444"/>
      <c r="Q35" s="184">
        <v>377340.29</v>
      </c>
      <c r="R35" s="185" t="s">
        <v>32</v>
      </c>
      <c r="S35" s="197">
        <v>212</v>
      </c>
      <c r="T35" s="445"/>
      <c r="U35" s="439"/>
      <c r="V35" s="440"/>
      <c r="W35" s="440"/>
    </row>
    <row r="36" spans="1:23" s="30" customFormat="1" ht="45" customHeight="1" x14ac:dyDescent="0.2">
      <c r="A36" s="194">
        <v>24</v>
      </c>
      <c r="B36" s="442"/>
      <c r="C36" s="442"/>
      <c r="D36" s="442"/>
      <c r="E36" s="447"/>
      <c r="F36" s="193" t="s">
        <v>118</v>
      </c>
      <c r="G36" s="450"/>
      <c r="H36" s="442"/>
      <c r="I36" s="442"/>
      <c r="J36" s="449"/>
      <c r="K36" s="442"/>
      <c r="L36" s="443"/>
      <c r="M36" s="438"/>
      <c r="N36" s="451"/>
      <c r="O36" s="444"/>
      <c r="P36" s="444"/>
      <c r="Q36" s="184">
        <v>300256.98</v>
      </c>
      <c r="R36" s="185" t="s">
        <v>29</v>
      </c>
      <c r="S36" s="197">
        <v>340.86</v>
      </c>
      <c r="T36" s="445"/>
      <c r="U36" s="439"/>
      <c r="V36" s="440"/>
      <c r="W36" s="440"/>
    </row>
    <row r="37" spans="1:23" s="30" customFormat="1" ht="45" customHeight="1" x14ac:dyDescent="0.2">
      <c r="A37" s="194">
        <v>25</v>
      </c>
      <c r="B37" s="442"/>
      <c r="C37" s="442"/>
      <c r="D37" s="442"/>
      <c r="E37" s="447"/>
      <c r="F37" s="193" t="s">
        <v>120</v>
      </c>
      <c r="G37" s="450"/>
      <c r="H37" s="442"/>
      <c r="I37" s="442"/>
      <c r="J37" s="449"/>
      <c r="K37" s="442"/>
      <c r="L37" s="443"/>
      <c r="M37" s="438"/>
      <c r="N37" s="451"/>
      <c r="O37" s="444"/>
      <c r="P37" s="444"/>
      <c r="Q37" s="184">
        <v>139016.01999999999</v>
      </c>
      <c r="R37" s="185" t="s">
        <v>32</v>
      </c>
      <c r="S37" s="197">
        <v>207.16</v>
      </c>
      <c r="T37" s="445"/>
      <c r="U37" s="439"/>
      <c r="V37" s="440"/>
      <c r="W37" s="440"/>
    </row>
    <row r="38" spans="1:23" s="30" customFormat="1" ht="137.1" customHeight="1" x14ac:dyDescent="0.2">
      <c r="A38" s="194">
        <v>26</v>
      </c>
      <c r="B38" s="189" t="s">
        <v>50</v>
      </c>
      <c r="C38" s="189" t="s">
        <v>30</v>
      </c>
      <c r="D38" s="189" t="s">
        <v>77</v>
      </c>
      <c r="E38" s="194">
        <v>6212</v>
      </c>
      <c r="F38" s="176" t="s">
        <v>61</v>
      </c>
      <c r="G38" s="173" t="s">
        <v>39</v>
      </c>
      <c r="H38" s="189" t="s">
        <v>67</v>
      </c>
      <c r="I38" s="189" t="s">
        <v>62</v>
      </c>
      <c r="J38" s="190" t="s">
        <v>30</v>
      </c>
      <c r="K38" s="189" t="s">
        <v>62</v>
      </c>
      <c r="L38" s="195">
        <v>64806</v>
      </c>
      <c r="M38" s="180" t="s">
        <v>28</v>
      </c>
      <c r="N38" s="199">
        <v>125000</v>
      </c>
      <c r="O38" s="200">
        <v>46076</v>
      </c>
      <c r="P38" s="196">
        <v>46387</v>
      </c>
      <c r="Q38" s="184">
        <f>N38/S38</f>
        <v>250</v>
      </c>
      <c r="R38" s="185" t="s">
        <v>29</v>
      </c>
      <c r="S38" s="197">
        <v>500</v>
      </c>
      <c r="T38" s="187">
        <f t="shared" si="0"/>
        <v>0.91756000000000004</v>
      </c>
      <c r="U38" s="188">
        <v>114695</v>
      </c>
      <c r="V38" s="198" t="s">
        <v>127</v>
      </c>
      <c r="W38" s="198" t="s">
        <v>128</v>
      </c>
    </row>
    <row r="39" spans="1:23" s="30" customFormat="1" ht="137.1" customHeight="1" x14ac:dyDescent="0.2">
      <c r="A39" s="194">
        <v>27</v>
      </c>
      <c r="B39" s="189" t="s">
        <v>50</v>
      </c>
      <c r="C39" s="442" t="s">
        <v>30</v>
      </c>
      <c r="D39" s="442" t="s">
        <v>78</v>
      </c>
      <c r="E39" s="447">
        <v>6213</v>
      </c>
      <c r="F39" s="176" t="s">
        <v>123</v>
      </c>
      <c r="G39" s="450" t="s">
        <v>39</v>
      </c>
      <c r="H39" s="442" t="s">
        <v>66</v>
      </c>
      <c r="I39" s="442" t="s">
        <v>31</v>
      </c>
      <c r="J39" s="449" t="s">
        <v>30</v>
      </c>
      <c r="K39" s="442" t="s">
        <v>31</v>
      </c>
      <c r="L39" s="443">
        <v>1557</v>
      </c>
      <c r="M39" s="438" t="s">
        <v>28</v>
      </c>
      <c r="N39" s="451">
        <v>1441188</v>
      </c>
      <c r="O39" s="454">
        <v>46077</v>
      </c>
      <c r="P39" s="444">
        <v>46137</v>
      </c>
      <c r="Q39" s="184">
        <v>590940</v>
      </c>
      <c r="R39" s="185" t="s">
        <v>29</v>
      </c>
      <c r="S39" s="197">
        <v>1125.4000000000001</v>
      </c>
      <c r="T39" s="445">
        <f t="shared" si="0"/>
        <v>0.31903889707657851</v>
      </c>
      <c r="U39" s="439">
        <v>459795.03</v>
      </c>
      <c r="V39" s="440" t="s">
        <v>125</v>
      </c>
      <c r="W39" s="440" t="s">
        <v>126</v>
      </c>
    </row>
    <row r="40" spans="1:23" s="30" customFormat="1" ht="137.1" customHeight="1" x14ac:dyDescent="0.2">
      <c r="A40" s="194">
        <v>28</v>
      </c>
      <c r="B40" s="189"/>
      <c r="C40" s="442"/>
      <c r="D40" s="442"/>
      <c r="E40" s="447"/>
      <c r="F40" s="176" t="s">
        <v>124</v>
      </c>
      <c r="G40" s="450"/>
      <c r="H40" s="442"/>
      <c r="I40" s="442"/>
      <c r="J40" s="449"/>
      <c r="K40" s="442"/>
      <c r="L40" s="443"/>
      <c r="M40" s="438"/>
      <c r="N40" s="451"/>
      <c r="O40" s="451"/>
      <c r="P40" s="444"/>
      <c r="Q40" s="184">
        <v>850248</v>
      </c>
      <c r="R40" s="185" t="s">
        <v>29</v>
      </c>
      <c r="S40" s="197">
        <v>504</v>
      </c>
      <c r="T40" s="445"/>
      <c r="U40" s="439"/>
      <c r="V40" s="440"/>
      <c r="W40" s="440"/>
    </row>
    <row r="41" spans="1:23" s="30" customFormat="1" ht="137.1" customHeight="1" x14ac:dyDescent="0.2">
      <c r="A41" s="194">
        <v>29</v>
      </c>
      <c r="B41" s="442" t="s">
        <v>50</v>
      </c>
      <c r="C41" s="442" t="s">
        <v>30</v>
      </c>
      <c r="D41" s="442" t="s">
        <v>79</v>
      </c>
      <c r="E41" s="447">
        <v>6214</v>
      </c>
      <c r="F41" s="176" t="s">
        <v>129</v>
      </c>
      <c r="G41" s="450" t="s">
        <v>39</v>
      </c>
      <c r="H41" s="442" t="s">
        <v>66</v>
      </c>
      <c r="I41" s="442" t="s">
        <v>31</v>
      </c>
      <c r="J41" s="449" t="s">
        <v>30</v>
      </c>
      <c r="K41" s="442" t="s">
        <v>31</v>
      </c>
      <c r="L41" s="443">
        <v>1557</v>
      </c>
      <c r="M41" s="438" t="s">
        <v>28</v>
      </c>
      <c r="N41" s="451">
        <v>642762.6</v>
      </c>
      <c r="O41" s="444">
        <v>46077</v>
      </c>
      <c r="P41" s="444">
        <v>46102</v>
      </c>
      <c r="Q41" s="452">
        <f>N41/S41</f>
        <v>1258.8378378378377</v>
      </c>
      <c r="R41" s="453" t="s">
        <v>29</v>
      </c>
      <c r="S41" s="197">
        <v>510.6</v>
      </c>
      <c r="T41" s="445">
        <f t="shared" si="0"/>
        <v>0.27435718879723248</v>
      </c>
      <c r="U41" s="439">
        <v>176346.54</v>
      </c>
      <c r="V41" s="440" t="s">
        <v>130</v>
      </c>
      <c r="W41" s="440" t="s">
        <v>131</v>
      </c>
    </row>
    <row r="42" spans="1:23" s="30" customFormat="1" ht="137.1" customHeight="1" x14ac:dyDescent="0.2">
      <c r="A42" s="194">
        <v>30</v>
      </c>
      <c r="B42" s="442"/>
      <c r="C42" s="442"/>
      <c r="D42" s="442"/>
      <c r="E42" s="447"/>
      <c r="F42" s="193" t="s">
        <v>92</v>
      </c>
      <c r="G42" s="450"/>
      <c r="H42" s="442"/>
      <c r="I42" s="442"/>
      <c r="J42" s="449"/>
      <c r="K42" s="442"/>
      <c r="L42" s="443"/>
      <c r="M42" s="438"/>
      <c r="N42" s="451"/>
      <c r="O42" s="444"/>
      <c r="P42" s="444"/>
      <c r="Q42" s="452"/>
      <c r="R42" s="453"/>
      <c r="S42" s="197">
        <v>220.8</v>
      </c>
      <c r="T42" s="445"/>
      <c r="U42" s="439"/>
      <c r="V42" s="440"/>
      <c r="W42" s="440"/>
    </row>
    <row r="43" spans="1:23" s="30" customFormat="1" ht="166.5" customHeight="1" x14ac:dyDescent="0.2">
      <c r="A43" s="194">
        <v>31</v>
      </c>
      <c r="B43" s="442" t="s">
        <v>50</v>
      </c>
      <c r="C43" s="442" t="s">
        <v>30</v>
      </c>
      <c r="D43" s="442" t="s">
        <v>80</v>
      </c>
      <c r="E43" s="447">
        <v>6215</v>
      </c>
      <c r="F43" s="176" t="s">
        <v>132</v>
      </c>
      <c r="G43" s="450" t="s">
        <v>39</v>
      </c>
      <c r="H43" s="442" t="s">
        <v>43</v>
      </c>
      <c r="I43" s="442" t="s">
        <v>31</v>
      </c>
      <c r="J43" s="449" t="s">
        <v>30</v>
      </c>
      <c r="K43" s="442" t="s">
        <v>31</v>
      </c>
      <c r="L43" s="443">
        <v>39548</v>
      </c>
      <c r="M43" s="438" t="s">
        <v>28</v>
      </c>
      <c r="N43" s="451">
        <v>6323388.6900000004</v>
      </c>
      <c r="O43" s="444">
        <v>46062</v>
      </c>
      <c r="P43" s="444">
        <v>46109</v>
      </c>
      <c r="Q43" s="184">
        <v>4763128.3600000003</v>
      </c>
      <c r="R43" s="185" t="s">
        <v>29</v>
      </c>
      <c r="S43" s="197">
        <v>2193.71</v>
      </c>
      <c r="T43" s="445">
        <f t="shared" si="0"/>
        <v>0.88847208283822898</v>
      </c>
      <c r="U43" s="439">
        <v>5618154.3200000003</v>
      </c>
      <c r="V43" s="440" t="s">
        <v>134</v>
      </c>
      <c r="W43" s="440" t="s">
        <v>135</v>
      </c>
    </row>
    <row r="44" spans="1:23" s="30" customFormat="1" ht="56.25" customHeight="1" x14ac:dyDescent="0.2">
      <c r="A44" s="194">
        <v>32</v>
      </c>
      <c r="B44" s="442"/>
      <c r="C44" s="442"/>
      <c r="D44" s="442"/>
      <c r="E44" s="447"/>
      <c r="F44" s="193" t="s">
        <v>133</v>
      </c>
      <c r="G44" s="450"/>
      <c r="H44" s="442"/>
      <c r="I44" s="442"/>
      <c r="J44" s="449"/>
      <c r="K44" s="442"/>
      <c r="L44" s="443"/>
      <c r="M44" s="438"/>
      <c r="N44" s="451"/>
      <c r="O44" s="444"/>
      <c r="P44" s="444"/>
      <c r="Q44" s="184">
        <v>805882.07</v>
      </c>
      <c r="R44" s="185" t="s">
        <v>29</v>
      </c>
      <c r="S44" s="197">
        <v>983.81</v>
      </c>
      <c r="T44" s="445"/>
      <c r="U44" s="439"/>
      <c r="V44" s="440"/>
      <c r="W44" s="440"/>
    </row>
    <row r="45" spans="1:23" s="30" customFormat="1" ht="66.75" customHeight="1" x14ac:dyDescent="0.2">
      <c r="A45" s="194">
        <v>33</v>
      </c>
      <c r="B45" s="442"/>
      <c r="C45" s="442"/>
      <c r="D45" s="442"/>
      <c r="E45" s="447"/>
      <c r="F45" s="193" t="s">
        <v>34</v>
      </c>
      <c r="G45" s="450"/>
      <c r="H45" s="442"/>
      <c r="I45" s="442"/>
      <c r="J45" s="449"/>
      <c r="K45" s="442"/>
      <c r="L45" s="443"/>
      <c r="M45" s="438"/>
      <c r="N45" s="451"/>
      <c r="O45" s="444"/>
      <c r="P45" s="444"/>
      <c r="Q45" s="184">
        <v>530668.17000000004</v>
      </c>
      <c r="R45" s="185" t="s">
        <v>29</v>
      </c>
      <c r="S45" s="197">
        <v>378.83</v>
      </c>
      <c r="T45" s="445"/>
      <c r="U45" s="439"/>
      <c r="V45" s="440"/>
      <c r="W45" s="440"/>
    </row>
    <row r="46" spans="1:23" s="30" customFormat="1" ht="66.75" customHeight="1" x14ac:dyDescent="0.2">
      <c r="A46" s="194">
        <v>34</v>
      </c>
      <c r="B46" s="442"/>
      <c r="C46" s="442"/>
      <c r="D46" s="442"/>
      <c r="E46" s="447"/>
      <c r="F46" s="193" t="s">
        <v>33</v>
      </c>
      <c r="G46" s="450"/>
      <c r="H46" s="442"/>
      <c r="I46" s="442"/>
      <c r="J46" s="449"/>
      <c r="K46" s="442"/>
      <c r="L46" s="443"/>
      <c r="M46" s="438"/>
      <c r="N46" s="451"/>
      <c r="O46" s="444"/>
      <c r="P46" s="444"/>
      <c r="Q46" s="184">
        <v>223710.09</v>
      </c>
      <c r="R46" s="185" t="s">
        <v>32</v>
      </c>
      <c r="S46" s="197">
        <v>395.43</v>
      </c>
      <c r="T46" s="445"/>
      <c r="U46" s="439"/>
      <c r="V46" s="440"/>
      <c r="W46" s="440"/>
    </row>
    <row r="47" spans="1:23" s="30" customFormat="1" ht="137.1" customHeight="1" x14ac:dyDescent="0.2">
      <c r="A47" s="194">
        <v>35</v>
      </c>
      <c r="B47" s="189" t="s">
        <v>50</v>
      </c>
      <c r="C47" s="189" t="s">
        <v>30</v>
      </c>
      <c r="D47" s="189" t="s">
        <v>81</v>
      </c>
      <c r="E47" s="194">
        <v>6216</v>
      </c>
      <c r="F47" s="176" t="s">
        <v>63</v>
      </c>
      <c r="G47" s="173" t="s">
        <v>39</v>
      </c>
      <c r="H47" s="189" t="s">
        <v>43</v>
      </c>
      <c r="I47" s="189" t="s">
        <v>64</v>
      </c>
      <c r="J47" s="190" t="s">
        <v>30</v>
      </c>
      <c r="K47" s="189" t="s">
        <v>64</v>
      </c>
      <c r="L47" s="195">
        <v>6470</v>
      </c>
      <c r="M47" s="180" t="s">
        <v>28</v>
      </c>
      <c r="N47" s="199">
        <v>120022</v>
      </c>
      <c r="O47" s="200">
        <v>46069</v>
      </c>
      <c r="P47" s="196">
        <v>46081</v>
      </c>
      <c r="Q47" s="184">
        <v>629.27</v>
      </c>
      <c r="R47" s="185" t="s">
        <v>29</v>
      </c>
      <c r="S47" s="197">
        <v>1</v>
      </c>
      <c r="T47" s="187">
        <f t="shared" si="0"/>
        <v>0.95791913149255969</v>
      </c>
      <c r="U47" s="188">
        <v>114971.37</v>
      </c>
      <c r="V47" s="198" t="s">
        <v>136</v>
      </c>
      <c r="W47" s="198" t="s">
        <v>137</v>
      </c>
    </row>
    <row r="48" spans="1:23" s="30" customFormat="1" ht="200.25" customHeight="1" x14ac:dyDescent="0.2">
      <c r="A48" s="194">
        <v>36</v>
      </c>
      <c r="B48" s="442" t="s">
        <v>50</v>
      </c>
      <c r="C48" s="442" t="s">
        <v>30</v>
      </c>
      <c r="D48" s="442" t="s">
        <v>83</v>
      </c>
      <c r="E48" s="447">
        <v>6218</v>
      </c>
      <c r="F48" s="176" t="s">
        <v>84</v>
      </c>
      <c r="G48" s="450" t="s">
        <v>85</v>
      </c>
      <c r="H48" s="442" t="s">
        <v>43</v>
      </c>
      <c r="I48" s="442" t="s">
        <v>31</v>
      </c>
      <c r="J48" s="449" t="s">
        <v>30</v>
      </c>
      <c r="K48" s="442" t="s">
        <v>31</v>
      </c>
      <c r="L48" s="443">
        <v>330</v>
      </c>
      <c r="M48" s="438" t="s">
        <v>28</v>
      </c>
      <c r="N48" s="451">
        <v>5777307.4100000001</v>
      </c>
      <c r="O48" s="444">
        <v>46069</v>
      </c>
      <c r="P48" s="444">
        <v>46130</v>
      </c>
      <c r="Q48" s="191">
        <v>3617653.99</v>
      </c>
      <c r="R48" s="185" t="s">
        <v>29</v>
      </c>
      <c r="S48" s="197">
        <v>1890</v>
      </c>
      <c r="T48" s="445">
        <f t="shared" si="0"/>
        <v>0.91671736401508175</v>
      </c>
      <c r="U48" s="439">
        <v>5296158.0199999996</v>
      </c>
      <c r="V48" s="440" t="s">
        <v>86</v>
      </c>
      <c r="W48" s="440" t="s">
        <v>87</v>
      </c>
    </row>
    <row r="49" spans="1:23" ht="38.25" customHeight="1" x14ac:dyDescent="0.25">
      <c r="A49" s="201">
        <v>37</v>
      </c>
      <c r="B49" s="442"/>
      <c r="C49" s="442"/>
      <c r="D49" s="442"/>
      <c r="E49" s="447"/>
      <c r="F49" s="202" t="s">
        <v>48</v>
      </c>
      <c r="G49" s="450"/>
      <c r="H49" s="442"/>
      <c r="I49" s="442"/>
      <c r="J49" s="449"/>
      <c r="K49" s="442"/>
      <c r="L49" s="443"/>
      <c r="M49" s="438"/>
      <c r="N49" s="451"/>
      <c r="O49" s="444"/>
      <c r="P49" s="444"/>
      <c r="Q49" s="191">
        <v>756432.31</v>
      </c>
      <c r="R49" s="185" t="s">
        <v>29</v>
      </c>
      <c r="S49" s="197">
        <v>919</v>
      </c>
      <c r="T49" s="445"/>
      <c r="U49" s="439"/>
      <c r="V49" s="440"/>
      <c r="W49" s="440"/>
    </row>
    <row r="50" spans="1:23" ht="36.75" customHeight="1" x14ac:dyDescent="0.25">
      <c r="A50" s="201">
        <v>38</v>
      </c>
      <c r="B50" s="442"/>
      <c r="C50" s="442"/>
      <c r="D50" s="442"/>
      <c r="E50" s="447"/>
      <c r="F50" s="202" t="s">
        <v>34</v>
      </c>
      <c r="G50" s="450"/>
      <c r="H50" s="442"/>
      <c r="I50" s="442"/>
      <c r="J50" s="449"/>
      <c r="K50" s="442"/>
      <c r="L50" s="443"/>
      <c r="M50" s="438"/>
      <c r="N50" s="451"/>
      <c r="O50" s="444"/>
      <c r="P50" s="444"/>
      <c r="Q50" s="191">
        <v>769720.4</v>
      </c>
      <c r="R50" s="185" t="s">
        <v>32</v>
      </c>
      <c r="S50" s="197">
        <v>552.08000000000004</v>
      </c>
      <c r="T50" s="445"/>
      <c r="U50" s="439"/>
      <c r="V50" s="440"/>
      <c r="W50" s="440"/>
    </row>
    <row r="51" spans="1:23" ht="36.75" customHeight="1" x14ac:dyDescent="0.25">
      <c r="A51" s="201">
        <v>39</v>
      </c>
      <c r="B51" s="442"/>
      <c r="C51" s="442"/>
      <c r="D51" s="442"/>
      <c r="E51" s="447"/>
      <c r="F51" s="202" t="s">
        <v>89</v>
      </c>
      <c r="G51" s="450"/>
      <c r="H51" s="442"/>
      <c r="I51" s="442"/>
      <c r="J51" s="449"/>
      <c r="K51" s="442"/>
      <c r="L51" s="443"/>
      <c r="M51" s="438"/>
      <c r="N51" s="451"/>
      <c r="O51" s="444"/>
      <c r="P51" s="444"/>
      <c r="Q51" s="191">
        <v>286485.23</v>
      </c>
      <c r="R51" s="185" t="s">
        <v>90</v>
      </c>
      <c r="S51" s="197">
        <v>1</v>
      </c>
      <c r="T51" s="445"/>
      <c r="U51" s="439"/>
      <c r="V51" s="440"/>
      <c r="W51" s="440"/>
    </row>
    <row r="52" spans="1:23" ht="45.75" customHeight="1" x14ac:dyDescent="0.25">
      <c r="A52" s="201">
        <v>40</v>
      </c>
      <c r="B52" s="442"/>
      <c r="C52" s="442"/>
      <c r="D52" s="442"/>
      <c r="E52" s="447"/>
      <c r="F52" s="202" t="s">
        <v>33</v>
      </c>
      <c r="G52" s="450"/>
      <c r="H52" s="442"/>
      <c r="I52" s="442"/>
      <c r="J52" s="449"/>
      <c r="K52" s="442"/>
      <c r="L52" s="443"/>
      <c r="M52" s="438"/>
      <c r="N52" s="451"/>
      <c r="O52" s="444"/>
      <c r="P52" s="444"/>
      <c r="Q52" s="191">
        <v>347015.48</v>
      </c>
      <c r="R52" s="185" t="s">
        <v>29</v>
      </c>
      <c r="S52" s="197">
        <v>460.65</v>
      </c>
      <c r="T52" s="445"/>
      <c r="U52" s="439"/>
      <c r="V52" s="440"/>
      <c r="W52" s="440"/>
    </row>
    <row r="53" spans="1:23" ht="150" customHeight="1" x14ac:dyDescent="0.25">
      <c r="A53" s="194">
        <v>41</v>
      </c>
      <c r="B53" s="194" t="s">
        <v>148</v>
      </c>
      <c r="C53" s="189" t="s">
        <v>159</v>
      </c>
      <c r="D53" s="189" t="s">
        <v>161</v>
      </c>
      <c r="E53" s="194">
        <v>6401</v>
      </c>
      <c r="F53" s="176" t="s">
        <v>160</v>
      </c>
      <c r="G53" s="203" t="s">
        <v>162</v>
      </c>
      <c r="H53" s="203" t="s">
        <v>67</v>
      </c>
      <c r="I53" s="189" t="s">
        <v>163</v>
      </c>
      <c r="J53" s="190" t="s">
        <v>159</v>
      </c>
      <c r="K53" s="189" t="s">
        <v>163</v>
      </c>
      <c r="L53" s="195">
        <v>64806</v>
      </c>
      <c r="M53" s="180" t="s">
        <v>28</v>
      </c>
      <c r="N53" s="199">
        <v>3074000</v>
      </c>
      <c r="O53" s="200">
        <v>46062</v>
      </c>
      <c r="P53" s="196">
        <v>46089</v>
      </c>
      <c r="Q53" s="184">
        <f>N53/S53</f>
        <v>3074000</v>
      </c>
      <c r="R53" s="185" t="s">
        <v>90</v>
      </c>
      <c r="S53" s="197">
        <v>1</v>
      </c>
      <c r="T53" s="187">
        <f>U53*100%/N53</f>
        <v>1</v>
      </c>
      <c r="U53" s="188">
        <v>3074000</v>
      </c>
      <c r="V53" s="198" t="s">
        <v>164</v>
      </c>
      <c r="W53" s="198" t="s">
        <v>165</v>
      </c>
    </row>
    <row r="54" spans="1:23" ht="66" customHeight="1" x14ac:dyDescent="0.25">
      <c r="A54" s="446" t="s">
        <v>143</v>
      </c>
      <c r="B54" s="446"/>
      <c r="C54" s="446"/>
      <c r="D54" s="446"/>
      <c r="E54" s="446"/>
      <c r="F54" s="446"/>
      <c r="G54" s="446"/>
      <c r="H54" s="446"/>
      <c r="I54" s="446"/>
      <c r="J54" s="446"/>
      <c r="K54" s="446"/>
      <c r="L54" s="446"/>
      <c r="M54" s="446"/>
      <c r="N54" s="446"/>
      <c r="O54" s="446"/>
      <c r="P54" s="446"/>
      <c r="Q54" s="446"/>
      <c r="R54" s="446"/>
      <c r="S54" s="446"/>
      <c r="T54" s="446"/>
      <c r="U54" s="446"/>
      <c r="V54" s="446"/>
      <c r="W54" s="446"/>
    </row>
    <row r="55" spans="1:23" s="95" customFormat="1" ht="115.5" customHeight="1" x14ac:dyDescent="0.3">
      <c r="A55" s="194">
        <v>42</v>
      </c>
      <c r="B55" s="194" t="s">
        <v>148</v>
      </c>
      <c r="C55" s="189" t="s">
        <v>30</v>
      </c>
      <c r="D55" s="189" t="s">
        <v>144</v>
      </c>
      <c r="E55" s="194">
        <v>6219</v>
      </c>
      <c r="F55" s="176" t="s">
        <v>140</v>
      </c>
      <c r="G55" s="173" t="s">
        <v>39</v>
      </c>
      <c r="H55" s="203" t="s">
        <v>43</v>
      </c>
      <c r="I55" s="189" t="s">
        <v>31</v>
      </c>
      <c r="J55" s="190" t="s">
        <v>30</v>
      </c>
      <c r="K55" s="189" t="s">
        <v>31</v>
      </c>
      <c r="L55" s="195">
        <v>6470</v>
      </c>
      <c r="M55" s="180" t="s">
        <v>28</v>
      </c>
      <c r="N55" s="199">
        <v>170176.64000000001</v>
      </c>
      <c r="O55" s="200">
        <v>46104</v>
      </c>
      <c r="P55" s="196">
        <v>46146</v>
      </c>
      <c r="Q55" s="184">
        <f t="shared" ref="Q55:Q64" si="1">N55/S55</f>
        <v>205.03209638554219</v>
      </c>
      <c r="R55" s="185" t="s">
        <v>29</v>
      </c>
      <c r="S55" s="197">
        <v>830</v>
      </c>
      <c r="T55" s="187">
        <f t="shared" ref="T55:T64" si="2">U55*100%/N55</f>
        <v>1</v>
      </c>
      <c r="U55" s="188">
        <v>170176.64000000001</v>
      </c>
      <c r="V55" s="198" t="s">
        <v>153</v>
      </c>
      <c r="W55" s="198" t="s">
        <v>154</v>
      </c>
    </row>
    <row r="56" spans="1:23" s="95" customFormat="1" ht="115.5" customHeight="1" x14ac:dyDescent="0.3">
      <c r="A56" s="194">
        <v>43</v>
      </c>
      <c r="B56" s="194" t="s">
        <v>148</v>
      </c>
      <c r="C56" s="189" t="s">
        <v>30</v>
      </c>
      <c r="D56" s="189" t="s">
        <v>192</v>
      </c>
      <c r="E56" s="194">
        <v>6220</v>
      </c>
      <c r="F56" s="176" t="s">
        <v>191</v>
      </c>
      <c r="G56" s="173" t="s">
        <v>39</v>
      </c>
      <c r="H56" s="203"/>
      <c r="I56" s="189" t="s">
        <v>31</v>
      </c>
      <c r="J56" s="190" t="s">
        <v>30</v>
      </c>
      <c r="K56" s="189" t="s">
        <v>31</v>
      </c>
      <c r="L56" s="195"/>
      <c r="M56" s="180"/>
      <c r="N56" s="199">
        <v>2519385</v>
      </c>
      <c r="O56" s="200">
        <v>46104</v>
      </c>
      <c r="P56" s="196">
        <v>46200</v>
      </c>
      <c r="Q56" s="184" t="s">
        <v>193</v>
      </c>
      <c r="R56" s="185" t="s">
        <v>193</v>
      </c>
      <c r="S56" s="197">
        <v>830</v>
      </c>
      <c r="T56" s="187">
        <f t="shared" si="2"/>
        <v>0.28345929661405461</v>
      </c>
      <c r="U56" s="188">
        <v>714143.1</v>
      </c>
      <c r="V56" s="198"/>
      <c r="W56" s="198"/>
    </row>
    <row r="57" spans="1:23" s="95" customFormat="1" ht="251.25" customHeight="1" x14ac:dyDescent="0.3">
      <c r="A57" s="194">
        <v>44</v>
      </c>
      <c r="B57" s="447" t="s">
        <v>148</v>
      </c>
      <c r="C57" s="442" t="s">
        <v>30</v>
      </c>
      <c r="D57" s="442" t="s">
        <v>145</v>
      </c>
      <c r="E57" s="447">
        <v>6121</v>
      </c>
      <c r="F57" s="176" t="s">
        <v>175</v>
      </c>
      <c r="G57" s="448" t="s">
        <v>149</v>
      </c>
      <c r="H57" s="448" t="s">
        <v>43</v>
      </c>
      <c r="I57" s="442" t="s">
        <v>31</v>
      </c>
      <c r="J57" s="449" t="s">
        <v>30</v>
      </c>
      <c r="K57" s="442" t="s">
        <v>31</v>
      </c>
      <c r="L57" s="443">
        <v>348</v>
      </c>
      <c r="M57" s="438" t="s">
        <v>28</v>
      </c>
      <c r="N57" s="199">
        <v>9274247.0199999996</v>
      </c>
      <c r="O57" s="444">
        <v>46104</v>
      </c>
      <c r="P57" s="444">
        <v>46196</v>
      </c>
      <c r="Q57" s="184">
        <f t="shared" si="1"/>
        <v>2103.3377225409927</v>
      </c>
      <c r="R57" s="185" t="s">
        <v>29</v>
      </c>
      <c r="S57" s="197">
        <v>4409.3</v>
      </c>
      <c r="T57" s="445">
        <f t="shared" si="2"/>
        <v>0.81146142255762344</v>
      </c>
      <c r="U57" s="439">
        <v>7525693.6799999997</v>
      </c>
      <c r="V57" s="440" t="s">
        <v>155</v>
      </c>
      <c r="W57" s="440" t="s">
        <v>156</v>
      </c>
    </row>
    <row r="58" spans="1:23" s="95" customFormat="1" ht="34.5" customHeight="1" x14ac:dyDescent="0.3">
      <c r="A58" s="194">
        <v>45</v>
      </c>
      <c r="B58" s="447"/>
      <c r="C58" s="442"/>
      <c r="D58" s="442"/>
      <c r="E58" s="447"/>
      <c r="F58" s="176" t="s">
        <v>34</v>
      </c>
      <c r="G58" s="448"/>
      <c r="H58" s="448"/>
      <c r="I58" s="442"/>
      <c r="J58" s="449"/>
      <c r="K58" s="442"/>
      <c r="L58" s="443"/>
      <c r="M58" s="438"/>
      <c r="N58" s="199">
        <v>1840485.03</v>
      </c>
      <c r="O58" s="444"/>
      <c r="P58" s="444"/>
      <c r="Q58" s="184">
        <f t="shared" si="1"/>
        <v>1925.5158080850351</v>
      </c>
      <c r="R58" s="185" t="s">
        <v>32</v>
      </c>
      <c r="S58" s="197">
        <v>955.84</v>
      </c>
      <c r="T58" s="445"/>
      <c r="U58" s="439"/>
      <c r="V58" s="440"/>
      <c r="W58" s="440"/>
    </row>
    <row r="59" spans="1:23" s="95" customFormat="1" ht="36.75" customHeight="1" x14ac:dyDescent="0.3">
      <c r="A59" s="194">
        <v>46</v>
      </c>
      <c r="B59" s="447"/>
      <c r="C59" s="442"/>
      <c r="D59" s="442"/>
      <c r="E59" s="447"/>
      <c r="F59" s="176" t="s">
        <v>124</v>
      </c>
      <c r="G59" s="448"/>
      <c r="H59" s="448"/>
      <c r="I59" s="442"/>
      <c r="J59" s="449"/>
      <c r="K59" s="442"/>
      <c r="L59" s="443"/>
      <c r="M59" s="438"/>
      <c r="N59" s="199">
        <v>1568883.31</v>
      </c>
      <c r="O59" s="444"/>
      <c r="P59" s="444"/>
      <c r="Q59" s="184">
        <f t="shared" si="1"/>
        <v>1268.5020294307892</v>
      </c>
      <c r="R59" s="185" t="s">
        <v>29</v>
      </c>
      <c r="S59" s="197">
        <v>1236.8</v>
      </c>
      <c r="T59" s="445"/>
      <c r="U59" s="439"/>
      <c r="V59" s="440"/>
      <c r="W59" s="440"/>
    </row>
    <row r="60" spans="1:23" s="95" customFormat="1" ht="57.75" customHeight="1" x14ac:dyDescent="0.3">
      <c r="A60" s="194">
        <v>47</v>
      </c>
      <c r="B60" s="447"/>
      <c r="C60" s="442"/>
      <c r="D60" s="442"/>
      <c r="E60" s="447"/>
      <c r="F60" s="176" t="s">
        <v>33</v>
      </c>
      <c r="G60" s="448"/>
      <c r="H60" s="448"/>
      <c r="I60" s="442"/>
      <c r="J60" s="449"/>
      <c r="K60" s="442"/>
      <c r="L60" s="443"/>
      <c r="M60" s="438"/>
      <c r="N60" s="199">
        <v>431841.57</v>
      </c>
      <c r="O60" s="444"/>
      <c r="P60" s="444"/>
      <c r="Q60" s="184">
        <f t="shared" si="1"/>
        <v>710.18397552913314</v>
      </c>
      <c r="R60" s="185" t="s">
        <v>32</v>
      </c>
      <c r="S60" s="197">
        <v>608.07000000000005</v>
      </c>
      <c r="T60" s="445"/>
      <c r="U60" s="439"/>
      <c r="V60" s="440"/>
      <c r="W60" s="440"/>
    </row>
    <row r="61" spans="1:23" s="95" customFormat="1" ht="81" customHeight="1" x14ac:dyDescent="0.3">
      <c r="A61" s="194">
        <v>48</v>
      </c>
      <c r="B61" s="194" t="s">
        <v>148</v>
      </c>
      <c r="C61" s="189" t="s">
        <v>30</v>
      </c>
      <c r="D61" s="189" t="s">
        <v>146</v>
      </c>
      <c r="E61" s="194">
        <v>6222</v>
      </c>
      <c r="F61" s="176" t="s">
        <v>141</v>
      </c>
      <c r="G61" s="203" t="s">
        <v>150</v>
      </c>
      <c r="H61" s="203" t="s">
        <v>43</v>
      </c>
      <c r="I61" s="189" t="s">
        <v>53</v>
      </c>
      <c r="J61" s="190" t="s">
        <v>30</v>
      </c>
      <c r="K61" s="189" t="s">
        <v>53</v>
      </c>
      <c r="L61" s="195">
        <v>2921</v>
      </c>
      <c r="M61" s="180" t="s">
        <v>28</v>
      </c>
      <c r="N61" s="199">
        <v>1612400</v>
      </c>
      <c r="O61" s="200">
        <v>46104</v>
      </c>
      <c r="P61" s="196">
        <v>46151</v>
      </c>
      <c r="Q61" s="184">
        <f t="shared" si="1"/>
        <v>1612400</v>
      </c>
      <c r="R61" s="185" t="s">
        <v>90</v>
      </c>
      <c r="S61" s="197">
        <v>1</v>
      </c>
      <c r="T61" s="187">
        <f t="shared" si="2"/>
        <v>1</v>
      </c>
      <c r="U61" s="188">
        <v>1612400</v>
      </c>
      <c r="V61" s="198" t="s">
        <v>151</v>
      </c>
      <c r="W61" s="198" t="s">
        <v>152</v>
      </c>
    </row>
    <row r="62" spans="1:23" s="95" customFormat="1" ht="190.5" customHeight="1" x14ac:dyDescent="0.3">
      <c r="A62" s="194">
        <v>49</v>
      </c>
      <c r="B62" s="194" t="s">
        <v>148</v>
      </c>
      <c r="C62" s="189" t="s">
        <v>30</v>
      </c>
      <c r="D62" s="189" t="s">
        <v>147</v>
      </c>
      <c r="E62" s="194">
        <v>6223</v>
      </c>
      <c r="F62" s="176" t="s">
        <v>142</v>
      </c>
      <c r="G62" s="173" t="s">
        <v>39</v>
      </c>
      <c r="H62" s="203" t="s">
        <v>43</v>
      </c>
      <c r="I62" s="189" t="s">
        <v>31</v>
      </c>
      <c r="J62" s="190" t="s">
        <v>30</v>
      </c>
      <c r="K62" s="189" t="s">
        <v>31</v>
      </c>
      <c r="L62" s="195">
        <v>33284</v>
      </c>
      <c r="M62" s="180" t="s">
        <v>28</v>
      </c>
      <c r="N62" s="199">
        <v>93438</v>
      </c>
      <c r="O62" s="200">
        <v>46106</v>
      </c>
      <c r="P62" s="196">
        <v>46113</v>
      </c>
      <c r="Q62" s="184">
        <f t="shared" si="1"/>
        <v>93438</v>
      </c>
      <c r="R62" s="185" t="s">
        <v>90</v>
      </c>
      <c r="S62" s="197">
        <v>1</v>
      </c>
      <c r="T62" s="187">
        <f t="shared" si="2"/>
        <v>1</v>
      </c>
      <c r="U62" s="188">
        <v>93438</v>
      </c>
      <c r="V62" s="198" t="s">
        <v>157</v>
      </c>
      <c r="W62" s="198" t="s">
        <v>158</v>
      </c>
    </row>
    <row r="63" spans="1:23" s="95" customFormat="1" ht="144" customHeight="1" x14ac:dyDescent="0.3">
      <c r="A63" s="194">
        <v>50</v>
      </c>
      <c r="B63" s="194" t="s">
        <v>148</v>
      </c>
      <c r="C63" s="189" t="s">
        <v>159</v>
      </c>
      <c r="D63" s="189" t="s">
        <v>166</v>
      </c>
      <c r="E63" s="194">
        <v>6403</v>
      </c>
      <c r="F63" s="176" t="s">
        <v>194</v>
      </c>
      <c r="G63" s="203" t="s">
        <v>88</v>
      </c>
      <c r="H63" s="203" t="s">
        <v>66</v>
      </c>
      <c r="I63" s="189" t="s">
        <v>172</v>
      </c>
      <c r="J63" s="190" t="s">
        <v>159</v>
      </c>
      <c r="K63" s="189" t="s">
        <v>54</v>
      </c>
      <c r="L63" s="195">
        <v>33284</v>
      </c>
      <c r="M63" s="180" t="s">
        <v>28</v>
      </c>
      <c r="N63" s="199">
        <v>2609432.2200000002</v>
      </c>
      <c r="O63" s="200">
        <v>46083</v>
      </c>
      <c r="P63" s="196">
        <v>46095</v>
      </c>
      <c r="Q63" s="184">
        <f t="shared" si="1"/>
        <v>287.77286141548888</v>
      </c>
      <c r="R63" s="185" t="s">
        <v>29</v>
      </c>
      <c r="S63" s="197">
        <v>9067.68</v>
      </c>
      <c r="T63" s="187">
        <f t="shared" si="2"/>
        <v>1</v>
      </c>
      <c r="U63" s="199">
        <v>2609432.2200000002</v>
      </c>
      <c r="V63" s="198" t="s">
        <v>167</v>
      </c>
      <c r="W63" s="198" t="s">
        <v>139</v>
      </c>
    </row>
    <row r="64" spans="1:23" s="95" customFormat="1" ht="91.5" customHeight="1" x14ac:dyDescent="0.3">
      <c r="A64" s="194">
        <v>51</v>
      </c>
      <c r="B64" s="194" t="s">
        <v>148</v>
      </c>
      <c r="C64" s="189" t="s">
        <v>159</v>
      </c>
      <c r="D64" s="189" t="s">
        <v>168</v>
      </c>
      <c r="E64" s="194">
        <v>6404</v>
      </c>
      <c r="F64" s="176" t="s">
        <v>169</v>
      </c>
      <c r="G64" s="203" t="s">
        <v>88</v>
      </c>
      <c r="H64" s="203" t="s">
        <v>66</v>
      </c>
      <c r="I64" s="189" t="s">
        <v>170</v>
      </c>
      <c r="J64" s="190" t="s">
        <v>30</v>
      </c>
      <c r="K64" s="189" t="s">
        <v>171</v>
      </c>
      <c r="L64" s="195">
        <v>246</v>
      </c>
      <c r="M64" s="180" t="s">
        <v>28</v>
      </c>
      <c r="N64" s="199">
        <v>1529729.88</v>
      </c>
      <c r="O64" s="200">
        <v>46104</v>
      </c>
      <c r="P64" s="196">
        <v>46116</v>
      </c>
      <c r="Q64" s="184">
        <f t="shared" si="1"/>
        <v>88.157843082450214</v>
      </c>
      <c r="R64" s="185" t="s">
        <v>29</v>
      </c>
      <c r="S64" s="197">
        <v>17352.169999999998</v>
      </c>
      <c r="T64" s="187">
        <f t="shared" si="2"/>
        <v>1</v>
      </c>
      <c r="U64" s="188">
        <v>1529729.88</v>
      </c>
      <c r="V64" s="198" t="s">
        <v>173</v>
      </c>
      <c r="W64" s="198" t="s">
        <v>174</v>
      </c>
    </row>
    <row r="65" spans="1:23" ht="66" customHeight="1" x14ac:dyDescent="0.25">
      <c r="A65" s="441" t="s">
        <v>177</v>
      </c>
      <c r="B65" s="441"/>
      <c r="C65" s="441"/>
      <c r="D65" s="441"/>
      <c r="E65" s="441"/>
      <c r="F65" s="441"/>
      <c r="G65" s="441"/>
      <c r="H65" s="441"/>
      <c r="I65" s="441"/>
      <c r="J65" s="441"/>
      <c r="K65" s="441"/>
      <c r="L65" s="441"/>
      <c r="M65" s="441"/>
      <c r="N65" s="441"/>
      <c r="O65" s="441"/>
      <c r="P65" s="441"/>
      <c r="Q65" s="441"/>
      <c r="R65" s="441"/>
      <c r="S65" s="441"/>
      <c r="T65" s="441"/>
      <c r="U65" s="441"/>
      <c r="V65" s="441"/>
      <c r="W65" s="441"/>
    </row>
    <row r="66" spans="1:23" s="95" customFormat="1" ht="166.5" customHeight="1" x14ac:dyDescent="0.3">
      <c r="A66" s="194">
        <v>52</v>
      </c>
      <c r="B66" s="194" t="s">
        <v>148</v>
      </c>
      <c r="C66" s="189" t="s">
        <v>30</v>
      </c>
      <c r="D66" s="189" t="s">
        <v>185</v>
      </c>
      <c r="E66" s="194">
        <v>6224</v>
      </c>
      <c r="F66" s="176" t="s">
        <v>178</v>
      </c>
      <c r="G66" s="173" t="s">
        <v>201</v>
      </c>
      <c r="H66" s="203" t="s">
        <v>40</v>
      </c>
      <c r="I66" s="204" t="s">
        <v>31</v>
      </c>
      <c r="J66" s="190" t="s">
        <v>30</v>
      </c>
      <c r="K66" s="204" t="s">
        <v>31</v>
      </c>
      <c r="L66" s="195">
        <v>33284</v>
      </c>
      <c r="M66" s="180" t="s">
        <v>28</v>
      </c>
      <c r="N66" s="205">
        <v>7280984.5499999998</v>
      </c>
      <c r="O66" s="200">
        <v>46113</v>
      </c>
      <c r="P66" s="196">
        <v>46142</v>
      </c>
      <c r="Q66" s="184">
        <f t="shared" ref="Q66" si="3">N66/S66</f>
        <v>8772.2705421686751</v>
      </c>
      <c r="R66" s="185" t="s">
        <v>29</v>
      </c>
      <c r="S66" s="197">
        <v>830</v>
      </c>
      <c r="T66" s="187">
        <f t="shared" ref="T66:T73" si="4">U66*100%/N66</f>
        <v>1.7864133498264323E-2</v>
      </c>
      <c r="U66" s="188">
        <v>130068.48</v>
      </c>
      <c r="V66" s="198" t="s">
        <v>153</v>
      </c>
      <c r="W66" s="198" t="s">
        <v>154</v>
      </c>
    </row>
    <row r="67" spans="1:23" s="95" customFormat="1" ht="84" customHeight="1" x14ac:dyDescent="0.3">
      <c r="A67" s="194">
        <v>53</v>
      </c>
      <c r="B67" s="194" t="s">
        <v>148</v>
      </c>
      <c r="C67" s="189" t="s">
        <v>30</v>
      </c>
      <c r="D67" s="189" t="s">
        <v>180</v>
      </c>
      <c r="E67" s="194">
        <v>6225</v>
      </c>
      <c r="F67" s="176" t="s">
        <v>179</v>
      </c>
      <c r="G67" s="203" t="s">
        <v>150</v>
      </c>
      <c r="H67" s="203" t="s">
        <v>43</v>
      </c>
      <c r="I67" s="204" t="s">
        <v>64</v>
      </c>
      <c r="J67" s="190" t="s">
        <v>30</v>
      </c>
      <c r="K67" s="204" t="s">
        <v>64</v>
      </c>
      <c r="L67" s="195">
        <v>2921</v>
      </c>
      <c r="M67" s="180" t="s">
        <v>28</v>
      </c>
      <c r="N67" s="205">
        <v>210000</v>
      </c>
      <c r="O67" s="200">
        <v>46104</v>
      </c>
      <c r="P67" s="196">
        <v>46151</v>
      </c>
      <c r="Q67" s="184">
        <f>N67/S67</f>
        <v>210000</v>
      </c>
      <c r="R67" s="185" t="s">
        <v>90</v>
      </c>
      <c r="S67" s="197">
        <v>1</v>
      </c>
      <c r="T67" s="187">
        <f t="shared" si="4"/>
        <v>0.49068909523809529</v>
      </c>
      <c r="U67" s="188">
        <v>103044.71</v>
      </c>
      <c r="V67" s="198" t="s">
        <v>151</v>
      </c>
      <c r="W67" s="198" t="s">
        <v>152</v>
      </c>
    </row>
    <row r="68" spans="1:23" s="95" customFormat="1" ht="106.5" customHeight="1" x14ac:dyDescent="0.3">
      <c r="A68" s="194">
        <v>54</v>
      </c>
      <c r="B68" s="194" t="s">
        <v>148</v>
      </c>
      <c r="C68" s="189" t="s">
        <v>30</v>
      </c>
      <c r="D68" s="189" t="s">
        <v>186</v>
      </c>
      <c r="E68" s="194">
        <v>6226</v>
      </c>
      <c r="F68" s="176" t="s">
        <v>181</v>
      </c>
      <c r="G68" s="203" t="s">
        <v>150</v>
      </c>
      <c r="H68" s="203" t="s">
        <v>43</v>
      </c>
      <c r="I68" s="204" t="s">
        <v>31</v>
      </c>
      <c r="J68" s="190" t="s">
        <v>30</v>
      </c>
      <c r="K68" s="204" t="s">
        <v>31</v>
      </c>
      <c r="L68" s="195">
        <v>2921</v>
      </c>
      <c r="M68" s="180" t="s">
        <v>28</v>
      </c>
      <c r="N68" s="205">
        <v>285000</v>
      </c>
      <c r="O68" s="200">
        <v>46104</v>
      </c>
      <c r="P68" s="196">
        <v>46151</v>
      </c>
      <c r="Q68" s="184">
        <f>N68/S68</f>
        <v>285000</v>
      </c>
      <c r="R68" s="185" t="s">
        <v>90</v>
      </c>
      <c r="S68" s="197">
        <v>1</v>
      </c>
      <c r="T68" s="187">
        <f t="shared" si="4"/>
        <v>0.44407389473684211</v>
      </c>
      <c r="U68" s="188">
        <v>126561.06</v>
      </c>
      <c r="V68" s="198" t="s">
        <v>151</v>
      </c>
      <c r="W68" s="198" t="s">
        <v>152</v>
      </c>
    </row>
    <row r="69" spans="1:23" s="95" customFormat="1" ht="106.5" customHeight="1" x14ac:dyDescent="0.3">
      <c r="A69" s="194">
        <v>55</v>
      </c>
      <c r="B69" s="194" t="s">
        <v>148</v>
      </c>
      <c r="C69" s="189" t="s">
        <v>30</v>
      </c>
      <c r="D69" s="189" t="s">
        <v>187</v>
      </c>
      <c r="E69" s="194">
        <v>6227</v>
      </c>
      <c r="F69" s="176" t="s">
        <v>182</v>
      </c>
      <c r="G69" s="203" t="s">
        <v>150</v>
      </c>
      <c r="H69" s="203" t="s">
        <v>43</v>
      </c>
      <c r="I69" s="204" t="s">
        <v>31</v>
      </c>
      <c r="J69" s="190" t="s">
        <v>30</v>
      </c>
      <c r="K69" s="204" t="s">
        <v>31</v>
      </c>
      <c r="L69" s="195">
        <v>2921</v>
      </c>
      <c r="M69" s="180" t="s">
        <v>28</v>
      </c>
      <c r="N69" s="205">
        <v>240143.2</v>
      </c>
      <c r="O69" s="200">
        <v>46104</v>
      </c>
      <c r="P69" s="196">
        <v>46151</v>
      </c>
      <c r="Q69" s="184">
        <f>N69/S69</f>
        <v>240143.2</v>
      </c>
      <c r="R69" s="185" t="s">
        <v>90</v>
      </c>
      <c r="S69" s="197">
        <v>1</v>
      </c>
      <c r="T69" s="187">
        <f t="shared" si="4"/>
        <v>1</v>
      </c>
      <c r="U69" s="188">
        <v>240143.2</v>
      </c>
      <c r="V69" s="198" t="s">
        <v>151</v>
      </c>
      <c r="W69" s="198" t="s">
        <v>152</v>
      </c>
    </row>
    <row r="70" spans="1:23" s="95" customFormat="1" ht="129.75" customHeight="1" x14ac:dyDescent="0.3">
      <c r="A70" s="194">
        <v>56</v>
      </c>
      <c r="B70" s="194" t="s">
        <v>148</v>
      </c>
      <c r="C70" s="189" t="s">
        <v>30</v>
      </c>
      <c r="D70" s="189" t="s">
        <v>188</v>
      </c>
      <c r="E70" s="194">
        <v>6404</v>
      </c>
      <c r="F70" s="176" t="s">
        <v>169</v>
      </c>
      <c r="G70" s="203" t="s">
        <v>199</v>
      </c>
      <c r="H70" s="203" t="s">
        <v>66</v>
      </c>
      <c r="I70" s="204" t="s">
        <v>171</v>
      </c>
      <c r="J70" s="190" t="s">
        <v>30</v>
      </c>
      <c r="K70" s="204" t="s">
        <v>171</v>
      </c>
      <c r="L70" s="195">
        <v>246</v>
      </c>
      <c r="M70" s="180" t="s">
        <v>28</v>
      </c>
      <c r="N70" s="205">
        <v>2374613.38</v>
      </c>
      <c r="O70" s="200">
        <v>46104</v>
      </c>
      <c r="P70" s="196">
        <v>46116</v>
      </c>
      <c r="Q70" s="184">
        <f>N70/S70</f>
        <v>136.84820861021993</v>
      </c>
      <c r="R70" s="185" t="s">
        <v>29</v>
      </c>
      <c r="S70" s="197">
        <v>17352.169999999998</v>
      </c>
      <c r="T70" s="187">
        <f t="shared" si="4"/>
        <v>0.94362467965206198</v>
      </c>
      <c r="U70" s="188">
        <v>2240743.79</v>
      </c>
      <c r="V70" s="198" t="s">
        <v>173</v>
      </c>
      <c r="W70" s="198" t="s">
        <v>174</v>
      </c>
    </row>
    <row r="71" spans="1:23" s="95" customFormat="1" ht="134.25" customHeight="1" x14ac:dyDescent="0.3">
      <c r="A71" s="194">
        <v>57</v>
      </c>
      <c r="B71" s="194" t="s">
        <v>148</v>
      </c>
      <c r="C71" s="190" t="s">
        <v>159</v>
      </c>
      <c r="D71" s="189" t="s">
        <v>195</v>
      </c>
      <c r="E71" s="194">
        <v>6405</v>
      </c>
      <c r="F71" s="206" t="s">
        <v>200</v>
      </c>
      <c r="G71" s="207" t="s">
        <v>196</v>
      </c>
      <c r="H71" s="203" t="s">
        <v>66</v>
      </c>
      <c r="I71" s="208" t="s">
        <v>31</v>
      </c>
      <c r="J71" s="190" t="s">
        <v>159</v>
      </c>
      <c r="K71" s="208" t="s">
        <v>31</v>
      </c>
      <c r="L71" s="195">
        <v>252</v>
      </c>
      <c r="M71" s="209" t="s">
        <v>28</v>
      </c>
      <c r="N71" s="205">
        <v>1260837.18</v>
      </c>
      <c r="O71" s="200">
        <v>46113</v>
      </c>
      <c r="P71" s="200">
        <v>46158</v>
      </c>
      <c r="Q71" s="184">
        <f t="shared" ref="Q71" si="5">N71/S71</f>
        <v>1038.0336395969175</v>
      </c>
      <c r="R71" s="185" t="s">
        <v>29</v>
      </c>
      <c r="S71" s="197">
        <v>1214.6400000000001</v>
      </c>
      <c r="T71" s="210">
        <f>U71*100%/3575742.24</f>
        <v>0</v>
      </c>
      <c r="U71" s="211">
        <v>0</v>
      </c>
      <c r="V71" s="212" t="s">
        <v>198</v>
      </c>
      <c r="W71" s="212" t="s">
        <v>197</v>
      </c>
    </row>
    <row r="72" spans="1:23" s="95" customFormat="1" ht="175.5" customHeight="1" x14ac:dyDescent="0.3">
      <c r="A72" s="194">
        <v>58</v>
      </c>
      <c r="B72" s="194" t="s">
        <v>148</v>
      </c>
      <c r="C72" s="189" t="s">
        <v>30</v>
      </c>
      <c r="D72" s="189" t="s">
        <v>189</v>
      </c>
      <c r="E72" s="194">
        <v>6405</v>
      </c>
      <c r="F72" s="206" t="s">
        <v>183</v>
      </c>
      <c r="G72" s="207" t="s">
        <v>196</v>
      </c>
      <c r="H72" s="203" t="s">
        <v>66</v>
      </c>
      <c r="I72" s="208" t="s">
        <v>31</v>
      </c>
      <c r="J72" s="190" t="s">
        <v>30</v>
      </c>
      <c r="K72" s="208" t="s">
        <v>31</v>
      </c>
      <c r="L72" s="195">
        <v>252</v>
      </c>
      <c r="M72" s="180" t="s">
        <v>28</v>
      </c>
      <c r="N72" s="205">
        <v>2314905.21</v>
      </c>
      <c r="O72" s="200">
        <v>46113</v>
      </c>
      <c r="P72" s="200">
        <v>46158</v>
      </c>
      <c r="Q72" s="184">
        <f t="shared" ref="Q72" si="6">N72/S72</f>
        <v>1905.8364700652044</v>
      </c>
      <c r="R72" s="185" t="s">
        <v>29</v>
      </c>
      <c r="S72" s="197">
        <v>1214.6400000000001</v>
      </c>
      <c r="T72" s="210">
        <f>U72*100%/3575742.24</f>
        <v>0</v>
      </c>
      <c r="U72" s="211">
        <v>0</v>
      </c>
      <c r="V72" s="212" t="s">
        <v>198</v>
      </c>
      <c r="W72" s="212" t="s">
        <v>197</v>
      </c>
    </row>
    <row r="73" spans="1:23" s="95" customFormat="1" ht="102" customHeight="1" x14ac:dyDescent="0.3">
      <c r="A73" s="194">
        <v>59</v>
      </c>
      <c r="B73" s="194" t="s">
        <v>148</v>
      </c>
      <c r="C73" s="189" t="s">
        <v>30</v>
      </c>
      <c r="D73" s="189" t="s">
        <v>190</v>
      </c>
      <c r="E73" s="194">
        <v>6228</v>
      </c>
      <c r="F73" s="176" t="s">
        <v>184</v>
      </c>
      <c r="G73" s="173" t="s">
        <v>39</v>
      </c>
      <c r="H73" s="203" t="s">
        <v>40</v>
      </c>
      <c r="I73" s="204" t="s">
        <v>31</v>
      </c>
      <c r="J73" s="190" t="s">
        <v>30</v>
      </c>
      <c r="K73" s="204" t="s">
        <v>31</v>
      </c>
      <c r="L73" s="195">
        <v>33284</v>
      </c>
      <c r="M73" s="180" t="s">
        <v>28</v>
      </c>
      <c r="N73" s="213">
        <v>533912.88</v>
      </c>
      <c r="O73" s="200">
        <v>46113</v>
      </c>
      <c r="P73" s="196">
        <v>46142</v>
      </c>
      <c r="Q73" s="184">
        <f>N73/S73</f>
        <v>533912.88</v>
      </c>
      <c r="R73" s="185" t="s">
        <v>90</v>
      </c>
      <c r="S73" s="197">
        <v>1</v>
      </c>
      <c r="T73" s="187">
        <f t="shared" si="4"/>
        <v>0</v>
      </c>
      <c r="U73" s="188">
        <v>0</v>
      </c>
      <c r="V73" s="198" t="s">
        <v>157</v>
      </c>
      <c r="W73" s="198" t="s">
        <v>158</v>
      </c>
    </row>
    <row r="74" spans="1:23" s="95" customFormat="1" ht="134.25" customHeight="1" x14ac:dyDescent="0.3">
      <c r="A74" s="194">
        <v>60</v>
      </c>
      <c r="B74" s="194" t="s">
        <v>202</v>
      </c>
      <c r="C74" s="189" t="s">
        <v>30</v>
      </c>
      <c r="D74" s="189" t="s">
        <v>203</v>
      </c>
      <c r="E74" s="194">
        <v>6229</v>
      </c>
      <c r="F74" s="206" t="s">
        <v>205</v>
      </c>
      <c r="G74" s="207" t="s">
        <v>196</v>
      </c>
      <c r="H74" s="203" t="s">
        <v>40</v>
      </c>
      <c r="I74" s="208" t="s">
        <v>31</v>
      </c>
      <c r="J74" s="190" t="s">
        <v>30</v>
      </c>
      <c r="K74" s="208" t="s">
        <v>31</v>
      </c>
      <c r="L74" s="195">
        <v>33284</v>
      </c>
      <c r="M74" s="209" t="s">
        <v>28</v>
      </c>
      <c r="N74" s="205">
        <v>10459928.02</v>
      </c>
      <c r="O74" s="200">
        <v>46125</v>
      </c>
      <c r="P74" s="200">
        <v>46172</v>
      </c>
      <c r="Q74" s="184">
        <f t="shared" ref="Q74:Q75" si="7">N74/S74</f>
        <v>6014.1488828325337</v>
      </c>
      <c r="R74" s="185" t="s">
        <v>29</v>
      </c>
      <c r="S74" s="197">
        <v>1739.22</v>
      </c>
      <c r="T74" s="187">
        <f t="shared" ref="T74:T75" si="8">U74*100%/3575742.24</f>
        <v>0</v>
      </c>
      <c r="U74" s="211">
        <v>0</v>
      </c>
      <c r="V74" s="198" t="s">
        <v>207</v>
      </c>
      <c r="W74" s="198" t="s">
        <v>208</v>
      </c>
    </row>
    <row r="75" spans="1:23" s="95" customFormat="1" ht="134.25" customHeight="1" x14ac:dyDescent="0.3">
      <c r="A75" s="194">
        <v>61</v>
      </c>
      <c r="B75" s="194" t="s">
        <v>202</v>
      </c>
      <c r="C75" s="189" t="s">
        <v>30</v>
      </c>
      <c r="D75" s="189" t="s">
        <v>204</v>
      </c>
      <c r="E75" s="194">
        <v>6230</v>
      </c>
      <c r="F75" s="206" t="s">
        <v>206</v>
      </c>
      <c r="G75" s="207" t="s">
        <v>196</v>
      </c>
      <c r="H75" s="203" t="s">
        <v>209</v>
      </c>
      <c r="I75" s="208" t="s">
        <v>53</v>
      </c>
      <c r="J75" s="190" t="s">
        <v>30</v>
      </c>
      <c r="K75" s="208" t="s">
        <v>53</v>
      </c>
      <c r="L75" s="195">
        <v>365</v>
      </c>
      <c r="M75" s="209" t="s">
        <v>28</v>
      </c>
      <c r="N75" s="205">
        <v>159660.21</v>
      </c>
      <c r="O75" s="200">
        <v>46113</v>
      </c>
      <c r="P75" s="200">
        <v>46158</v>
      </c>
      <c r="Q75" s="184">
        <f t="shared" si="7"/>
        <v>159660.21</v>
      </c>
      <c r="R75" s="185" t="s">
        <v>210</v>
      </c>
      <c r="S75" s="197">
        <v>1</v>
      </c>
      <c r="T75" s="187">
        <f t="shared" si="8"/>
        <v>0</v>
      </c>
      <c r="U75" s="211">
        <v>0</v>
      </c>
      <c r="V75" s="198" t="s">
        <v>207</v>
      </c>
      <c r="W75" s="198" t="s">
        <v>208</v>
      </c>
    </row>
  </sheetData>
  <mergeCells count="210">
    <mergeCell ref="A1:W4"/>
    <mergeCell ref="A5:W5"/>
    <mergeCell ref="A7:W8"/>
    <mergeCell ref="A9:A10"/>
    <mergeCell ref="B9:B10"/>
    <mergeCell ref="C9:C10"/>
    <mergeCell ref="D9:D10"/>
    <mergeCell ref="E9:E10"/>
    <mergeCell ref="D13:D16"/>
    <mergeCell ref="E13:E16"/>
    <mergeCell ref="G13:G16"/>
    <mergeCell ref="H13:H16"/>
    <mergeCell ref="R9:R10"/>
    <mergeCell ref="S9:S10"/>
    <mergeCell ref="T9:U9"/>
    <mergeCell ref="V9:V10"/>
    <mergeCell ref="W9:W10"/>
    <mergeCell ref="A11:W11"/>
    <mergeCell ref="L9:L10"/>
    <mergeCell ref="M9:M10"/>
    <mergeCell ref="N9:N10"/>
    <mergeCell ref="O9:O10"/>
    <mergeCell ref="P9:P10"/>
    <mergeCell ref="Q9:Q10"/>
    <mergeCell ref="F9:F10"/>
    <mergeCell ref="G9:G10"/>
    <mergeCell ref="H9:H10"/>
    <mergeCell ref="I9:I10"/>
    <mergeCell ref="J9:J10"/>
    <mergeCell ref="K9:K10"/>
    <mergeCell ref="W13:W16"/>
    <mergeCell ref="O13:O16"/>
    <mergeCell ref="A17:W17"/>
    <mergeCell ref="R13:R16"/>
    <mergeCell ref="T13:T16"/>
    <mergeCell ref="U13:U16"/>
    <mergeCell ref="V13:V16"/>
    <mergeCell ref="B18:B21"/>
    <mergeCell ref="C18:C21"/>
    <mergeCell ref="D18:D21"/>
    <mergeCell ref="E18:E21"/>
    <mergeCell ref="G18:G21"/>
    <mergeCell ref="H18:H21"/>
    <mergeCell ref="I18:I21"/>
    <mergeCell ref="J18:J21"/>
    <mergeCell ref="P13:P16"/>
    <mergeCell ref="I13:I16"/>
    <mergeCell ref="J13:J16"/>
    <mergeCell ref="K13:K16"/>
    <mergeCell ref="L13:L16"/>
    <mergeCell ref="M13:M16"/>
    <mergeCell ref="N13:N16"/>
    <mergeCell ref="B13:B16"/>
    <mergeCell ref="C13:C16"/>
    <mergeCell ref="T18:T21"/>
    <mergeCell ref="U18:U21"/>
    <mergeCell ref="V18:V21"/>
    <mergeCell ref="W18:W21"/>
    <mergeCell ref="B22:B25"/>
    <mergeCell ref="C22:C25"/>
    <mergeCell ref="D22:D25"/>
    <mergeCell ref="E22:E25"/>
    <mergeCell ref="G22:G25"/>
    <mergeCell ref="H22:H25"/>
    <mergeCell ref="K18:K21"/>
    <mergeCell ref="L18:L21"/>
    <mergeCell ref="M18:M21"/>
    <mergeCell ref="N18:N21"/>
    <mergeCell ref="O18:O21"/>
    <mergeCell ref="P18:P21"/>
    <mergeCell ref="O22:O25"/>
    <mergeCell ref="P22:P25"/>
    <mergeCell ref="T22:T25"/>
    <mergeCell ref="U22:U25"/>
    <mergeCell ref="V22:V25"/>
    <mergeCell ref="W22:W25"/>
    <mergeCell ref="I22:I25"/>
    <mergeCell ref="J22:J25"/>
    <mergeCell ref="K22:K25"/>
    <mergeCell ref="L22:L25"/>
    <mergeCell ref="M22:M25"/>
    <mergeCell ref="N22:N25"/>
    <mergeCell ref="U27:U29"/>
    <mergeCell ref="V27:V29"/>
    <mergeCell ref="W27:W29"/>
    <mergeCell ref="I27:I29"/>
    <mergeCell ref="J27:J29"/>
    <mergeCell ref="K27:K29"/>
    <mergeCell ref="L27:L29"/>
    <mergeCell ref="M27:M29"/>
    <mergeCell ref="N27:N29"/>
    <mergeCell ref="B34:B37"/>
    <mergeCell ref="C34:C37"/>
    <mergeCell ref="D34:D37"/>
    <mergeCell ref="E34:E37"/>
    <mergeCell ref="G34:G37"/>
    <mergeCell ref="H34:H37"/>
    <mergeCell ref="O27:O29"/>
    <mergeCell ref="P27:P29"/>
    <mergeCell ref="T27:T29"/>
    <mergeCell ref="B27:B29"/>
    <mergeCell ref="C27:C29"/>
    <mergeCell ref="D27:D29"/>
    <mergeCell ref="E27:E29"/>
    <mergeCell ref="G27:G29"/>
    <mergeCell ref="H27:H29"/>
    <mergeCell ref="O34:O37"/>
    <mergeCell ref="P34:P37"/>
    <mergeCell ref="T34:T37"/>
    <mergeCell ref="U34:U37"/>
    <mergeCell ref="V34:V37"/>
    <mergeCell ref="W34:W37"/>
    <mergeCell ref="I34:I37"/>
    <mergeCell ref="J34:J37"/>
    <mergeCell ref="K34:K37"/>
    <mergeCell ref="L34:L37"/>
    <mergeCell ref="M34:M37"/>
    <mergeCell ref="N34:N37"/>
    <mergeCell ref="P39:P40"/>
    <mergeCell ref="T39:T40"/>
    <mergeCell ref="U39:U40"/>
    <mergeCell ref="V39:V40"/>
    <mergeCell ref="W39:W40"/>
    <mergeCell ref="B41:B42"/>
    <mergeCell ref="C41:C42"/>
    <mergeCell ref="D41:D42"/>
    <mergeCell ref="E41:E42"/>
    <mergeCell ref="G41:G42"/>
    <mergeCell ref="J39:J40"/>
    <mergeCell ref="K39:K40"/>
    <mergeCell ref="L39:L40"/>
    <mergeCell ref="M39:M40"/>
    <mergeCell ref="N39:N40"/>
    <mergeCell ref="O39:O40"/>
    <mergeCell ref="C39:C40"/>
    <mergeCell ref="D39:D40"/>
    <mergeCell ref="E39:E40"/>
    <mergeCell ref="G39:G40"/>
    <mergeCell ref="H39:H40"/>
    <mergeCell ref="I39:I40"/>
    <mergeCell ref="U41:U42"/>
    <mergeCell ref="V41:V42"/>
    <mergeCell ref="W41:W42"/>
    <mergeCell ref="B43:B46"/>
    <mergeCell ref="C43:C46"/>
    <mergeCell ref="D43:D46"/>
    <mergeCell ref="E43:E46"/>
    <mergeCell ref="G43:G46"/>
    <mergeCell ref="H43:H46"/>
    <mergeCell ref="I43:I46"/>
    <mergeCell ref="N41:N42"/>
    <mergeCell ref="O41:O42"/>
    <mergeCell ref="P41:P42"/>
    <mergeCell ref="Q41:Q42"/>
    <mergeCell ref="R41:R42"/>
    <mergeCell ref="T41:T42"/>
    <mergeCell ref="H41:H42"/>
    <mergeCell ref="I41:I42"/>
    <mergeCell ref="J41:J42"/>
    <mergeCell ref="K41:K42"/>
    <mergeCell ref="L41:L42"/>
    <mergeCell ref="M41:M42"/>
    <mergeCell ref="P43:P46"/>
    <mergeCell ref="T43:T46"/>
    <mergeCell ref="U43:U46"/>
    <mergeCell ref="V43:V46"/>
    <mergeCell ref="W43:W46"/>
    <mergeCell ref="B48:B52"/>
    <mergeCell ref="C48:C52"/>
    <mergeCell ref="D48:D52"/>
    <mergeCell ref="E48:E52"/>
    <mergeCell ref="G48:G52"/>
    <mergeCell ref="J43:J46"/>
    <mergeCell ref="K43:K46"/>
    <mergeCell ref="L43:L46"/>
    <mergeCell ref="M43:M46"/>
    <mergeCell ref="N43:N46"/>
    <mergeCell ref="O43:O46"/>
    <mergeCell ref="W48:W52"/>
    <mergeCell ref="N48:N52"/>
    <mergeCell ref="O48:O52"/>
    <mergeCell ref="P48:P52"/>
    <mergeCell ref="T48:T52"/>
    <mergeCell ref="U48:U52"/>
    <mergeCell ref="V48:V52"/>
    <mergeCell ref="H48:H52"/>
    <mergeCell ref="I48:I52"/>
    <mergeCell ref="J48:J52"/>
    <mergeCell ref="K48:K52"/>
    <mergeCell ref="L48:L52"/>
    <mergeCell ref="M48:M52"/>
    <mergeCell ref="U57:U60"/>
    <mergeCell ref="V57:V60"/>
    <mergeCell ref="W57:W60"/>
    <mergeCell ref="A65:W65"/>
    <mergeCell ref="K57:K60"/>
    <mergeCell ref="L57:L60"/>
    <mergeCell ref="M57:M60"/>
    <mergeCell ref="O57:O60"/>
    <mergeCell ref="P57:P60"/>
    <mergeCell ref="T57:T60"/>
    <mergeCell ref="A54:W54"/>
    <mergeCell ref="B57:B60"/>
    <mergeCell ref="C57:C60"/>
    <mergeCell ref="D57:D60"/>
    <mergeCell ref="E57:E60"/>
    <mergeCell ref="G57:G60"/>
    <mergeCell ref="H57:H60"/>
    <mergeCell ref="I57:I60"/>
    <mergeCell ref="J57:J60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scale="30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X81"/>
  <sheetViews>
    <sheetView zoomScale="60" zoomScaleNormal="60" workbookViewId="0">
      <selection activeCell="F94" sqref="F94"/>
    </sheetView>
  </sheetViews>
  <sheetFormatPr baseColWidth="10" defaultRowHeight="18.75" x14ac:dyDescent="0.3"/>
  <cols>
    <col min="1" max="1" width="10.140625" style="2" customWidth="1"/>
    <col min="2" max="2" width="16.7109375" style="1" customWidth="1"/>
    <col min="3" max="3" width="19.5703125" style="4" customWidth="1"/>
    <col min="4" max="4" width="36.28515625" style="159" customWidth="1"/>
    <col min="5" max="5" width="19.5703125" style="5" customWidth="1"/>
    <col min="6" max="6" width="55.42578125" style="1" customWidth="1"/>
    <col min="7" max="7" width="23.28515625" style="1" customWidth="1"/>
    <col min="8" max="8" width="29.28515625" style="4" customWidth="1"/>
    <col min="9" max="9" width="22.42578125" style="4" customWidth="1"/>
    <col min="10" max="10" width="19.5703125" style="4" customWidth="1"/>
    <col min="11" max="11" width="49.42578125" style="4" customWidth="1"/>
    <col min="12" max="12" width="19.5703125" style="1" customWidth="1"/>
    <col min="13" max="13" width="25.28515625" style="1" customWidth="1"/>
    <col min="14" max="14" width="22" style="8" customWidth="1"/>
    <col min="15" max="15" width="19.5703125" style="7" customWidth="1"/>
    <col min="16" max="16" width="19.140625" style="1" customWidth="1"/>
    <col min="17" max="17" width="25" style="4" customWidth="1"/>
    <col min="18" max="18" width="17.140625" style="1" customWidth="1"/>
    <col min="19" max="19" width="26" style="32" customWidth="1"/>
    <col min="20" max="20" width="21.42578125" style="4" customWidth="1"/>
    <col min="21" max="21" width="28.140625" style="5" customWidth="1"/>
    <col min="22" max="22" width="28.7109375" style="4" customWidth="1"/>
    <col min="23" max="23" width="26.28515625" style="4" customWidth="1"/>
    <col min="24" max="24" width="0.42578125" style="1" customWidth="1"/>
    <col min="25" max="16384" width="11.42578125" style="1"/>
  </cols>
  <sheetData>
    <row r="1" spans="1:24" ht="11.45" customHeight="1" x14ac:dyDescent="0.25">
      <c r="A1" s="462"/>
      <c r="B1" s="462"/>
      <c r="C1" s="462"/>
      <c r="D1" s="462"/>
      <c r="E1" s="462"/>
      <c r="F1" s="462"/>
      <c r="G1" s="462"/>
      <c r="H1" s="462"/>
      <c r="I1" s="462"/>
      <c r="J1" s="462"/>
      <c r="K1" s="462"/>
      <c r="L1" s="462"/>
      <c r="M1" s="462"/>
      <c r="N1" s="462"/>
      <c r="O1" s="462"/>
      <c r="P1" s="462"/>
      <c r="Q1" s="462"/>
      <c r="R1" s="462"/>
      <c r="S1" s="462"/>
      <c r="T1" s="462"/>
      <c r="U1" s="462"/>
      <c r="V1" s="462"/>
      <c r="W1" s="462"/>
      <c r="X1" s="11"/>
    </row>
    <row r="2" spans="1:24" ht="11.45" customHeight="1" x14ac:dyDescent="0.25">
      <c r="A2" s="462"/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  <c r="T2" s="462"/>
      <c r="U2" s="462"/>
      <c r="V2" s="462"/>
      <c r="W2" s="462"/>
      <c r="X2" s="12"/>
    </row>
    <row r="3" spans="1:24" ht="11.45" customHeight="1" x14ac:dyDescent="0.25">
      <c r="A3" s="462"/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2"/>
      <c r="P3" s="462"/>
      <c r="Q3" s="462"/>
      <c r="R3" s="462"/>
      <c r="S3" s="462"/>
      <c r="T3" s="462"/>
      <c r="U3" s="462"/>
      <c r="V3" s="462"/>
      <c r="W3" s="462"/>
      <c r="X3" s="12"/>
    </row>
    <row r="4" spans="1:24" ht="141.75" customHeight="1" x14ac:dyDescent="0.25">
      <c r="A4" s="462"/>
      <c r="B4" s="462"/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2"/>
      <c r="P4" s="462"/>
      <c r="Q4" s="462"/>
      <c r="R4" s="462"/>
      <c r="S4" s="462"/>
      <c r="T4" s="462"/>
      <c r="U4" s="462"/>
      <c r="V4" s="462"/>
      <c r="W4" s="462"/>
      <c r="X4" s="12"/>
    </row>
    <row r="5" spans="1:24" ht="67.5" customHeight="1" x14ac:dyDescent="0.25">
      <c r="A5" s="463" t="s">
        <v>26</v>
      </c>
      <c r="B5" s="463"/>
      <c r="C5" s="463"/>
      <c r="D5" s="463"/>
      <c r="E5" s="463"/>
      <c r="F5" s="463"/>
      <c r="G5" s="463"/>
      <c r="H5" s="463"/>
      <c r="I5" s="463"/>
      <c r="J5" s="463"/>
      <c r="K5" s="463"/>
      <c r="L5" s="463"/>
      <c r="M5" s="463"/>
      <c r="N5" s="463"/>
      <c r="O5" s="463"/>
      <c r="P5" s="463"/>
      <c r="Q5" s="463"/>
      <c r="R5" s="463"/>
      <c r="S5" s="463"/>
      <c r="T5" s="463"/>
      <c r="U5" s="463"/>
      <c r="V5" s="463"/>
      <c r="W5" s="463"/>
      <c r="X5" s="13"/>
    </row>
    <row r="6" spans="1:24" ht="66" customHeight="1" x14ac:dyDescent="0.3">
      <c r="A6" s="160"/>
      <c r="B6" s="161"/>
      <c r="C6" s="162"/>
      <c r="D6" s="163"/>
      <c r="E6" s="164"/>
      <c r="F6" s="161"/>
      <c r="G6" s="161"/>
      <c r="H6" s="162"/>
      <c r="I6" s="162"/>
      <c r="J6" s="162"/>
      <c r="K6" s="162"/>
      <c r="L6" s="161"/>
      <c r="M6" s="161"/>
      <c r="N6" s="165"/>
      <c r="O6" s="166"/>
      <c r="P6" s="161"/>
      <c r="Q6" s="162"/>
      <c r="R6" s="161"/>
      <c r="S6" s="167"/>
      <c r="T6" s="162"/>
      <c r="U6" s="168"/>
      <c r="V6" s="169"/>
      <c r="W6" s="169"/>
      <c r="X6" s="15"/>
    </row>
    <row r="7" spans="1:24" ht="5.25" customHeight="1" x14ac:dyDescent="0.25">
      <c r="A7" s="464"/>
      <c r="B7" s="464"/>
      <c r="C7" s="464"/>
      <c r="D7" s="464"/>
      <c r="E7" s="464"/>
      <c r="F7" s="464"/>
      <c r="G7" s="464"/>
      <c r="H7" s="464"/>
      <c r="I7" s="464"/>
      <c r="J7" s="464"/>
      <c r="K7" s="464"/>
      <c r="L7" s="464"/>
      <c r="M7" s="464"/>
      <c r="N7" s="464"/>
      <c r="O7" s="464"/>
      <c r="P7" s="464"/>
      <c r="Q7" s="464"/>
      <c r="R7" s="464"/>
      <c r="S7" s="464"/>
      <c r="T7" s="464"/>
      <c r="U7" s="464"/>
      <c r="V7" s="464"/>
      <c r="W7" s="464"/>
      <c r="X7" s="10"/>
    </row>
    <row r="8" spans="1:24" ht="9" customHeight="1" x14ac:dyDescent="0.25">
      <c r="A8" s="464"/>
      <c r="B8" s="464"/>
      <c r="C8" s="464"/>
      <c r="D8" s="464"/>
      <c r="E8" s="464"/>
      <c r="F8" s="464"/>
      <c r="G8" s="464"/>
      <c r="H8" s="464"/>
      <c r="I8" s="464"/>
      <c r="J8" s="464"/>
      <c r="K8" s="464"/>
      <c r="L8" s="464"/>
      <c r="M8" s="464"/>
      <c r="N8" s="464"/>
      <c r="O8" s="464"/>
      <c r="P8" s="464"/>
      <c r="Q8" s="464"/>
      <c r="R8" s="464"/>
      <c r="S8" s="464"/>
      <c r="T8" s="464"/>
      <c r="U8" s="464"/>
      <c r="V8" s="464"/>
      <c r="W8" s="464"/>
      <c r="X8" s="10"/>
    </row>
    <row r="9" spans="1:24" s="2" customFormat="1" ht="22.5" customHeight="1" x14ac:dyDescent="0.25">
      <c r="A9" s="459" t="s">
        <v>4</v>
      </c>
      <c r="B9" s="459" t="s">
        <v>2</v>
      </c>
      <c r="C9" s="459" t="s">
        <v>5</v>
      </c>
      <c r="D9" s="465" t="s">
        <v>6</v>
      </c>
      <c r="E9" s="466" t="s">
        <v>7</v>
      </c>
      <c r="F9" s="459" t="s">
        <v>8</v>
      </c>
      <c r="G9" s="459" t="s">
        <v>9</v>
      </c>
      <c r="H9" s="459" t="s">
        <v>10</v>
      </c>
      <c r="I9" s="459" t="s">
        <v>11</v>
      </c>
      <c r="J9" s="459" t="s">
        <v>12</v>
      </c>
      <c r="K9" s="459" t="s">
        <v>13</v>
      </c>
      <c r="L9" s="459" t="s">
        <v>14</v>
      </c>
      <c r="M9" s="459" t="s">
        <v>15</v>
      </c>
      <c r="N9" s="470" t="s">
        <v>16</v>
      </c>
      <c r="O9" s="460" t="s">
        <v>17</v>
      </c>
      <c r="P9" s="459" t="s">
        <v>18</v>
      </c>
      <c r="Q9" s="459" t="s">
        <v>19</v>
      </c>
      <c r="R9" s="459" t="s">
        <v>20</v>
      </c>
      <c r="S9" s="468" t="s">
        <v>21</v>
      </c>
      <c r="T9" s="459" t="s">
        <v>22</v>
      </c>
      <c r="U9" s="459"/>
      <c r="V9" s="459" t="s">
        <v>24</v>
      </c>
      <c r="W9" s="469" t="s">
        <v>25</v>
      </c>
      <c r="X9" s="16"/>
    </row>
    <row r="10" spans="1:24" s="2" customFormat="1" ht="51" customHeight="1" x14ac:dyDescent="0.25">
      <c r="A10" s="459"/>
      <c r="B10" s="459"/>
      <c r="C10" s="459"/>
      <c r="D10" s="465"/>
      <c r="E10" s="466"/>
      <c r="F10" s="459"/>
      <c r="G10" s="459"/>
      <c r="H10" s="459"/>
      <c r="I10" s="459"/>
      <c r="J10" s="459"/>
      <c r="K10" s="459"/>
      <c r="L10" s="459"/>
      <c r="M10" s="459"/>
      <c r="N10" s="470"/>
      <c r="O10" s="460"/>
      <c r="P10" s="459"/>
      <c r="Q10" s="459"/>
      <c r="R10" s="459"/>
      <c r="S10" s="468"/>
      <c r="T10" s="170" t="s">
        <v>23</v>
      </c>
      <c r="U10" s="171" t="s">
        <v>3</v>
      </c>
      <c r="V10" s="459"/>
      <c r="W10" s="469"/>
      <c r="X10" s="16"/>
    </row>
    <row r="11" spans="1:24" s="3" customFormat="1" ht="61.5" customHeight="1" thickBot="1" x14ac:dyDescent="0.3">
      <c r="A11" s="441" t="s">
        <v>47</v>
      </c>
      <c r="B11" s="441"/>
      <c r="C11" s="441"/>
      <c r="D11" s="441"/>
      <c r="E11" s="441"/>
      <c r="F11" s="441"/>
      <c r="G11" s="441"/>
      <c r="H11" s="441"/>
      <c r="I11" s="441"/>
      <c r="J11" s="441"/>
      <c r="K11" s="441"/>
      <c r="L11" s="441"/>
      <c r="M11" s="441"/>
      <c r="N11" s="441"/>
      <c r="O11" s="441"/>
      <c r="P11" s="441"/>
      <c r="Q11" s="441"/>
      <c r="R11" s="441"/>
      <c r="S11" s="441"/>
      <c r="T11" s="441"/>
      <c r="U11" s="441"/>
      <c r="V11" s="441"/>
      <c r="W11" s="441"/>
      <c r="X11" s="17"/>
    </row>
    <row r="12" spans="1:24" s="6" customFormat="1" ht="163.5" customHeight="1" x14ac:dyDescent="0.2">
      <c r="A12" s="172">
        <v>1</v>
      </c>
      <c r="B12" s="173" t="s">
        <v>27</v>
      </c>
      <c r="C12" s="173" t="s">
        <v>30</v>
      </c>
      <c r="D12" s="174" t="s">
        <v>37</v>
      </c>
      <c r="E12" s="175">
        <v>6201</v>
      </c>
      <c r="F12" s="176" t="s">
        <v>38</v>
      </c>
      <c r="G12" s="173" t="s">
        <v>39</v>
      </c>
      <c r="H12" s="173" t="s">
        <v>40</v>
      </c>
      <c r="I12" s="177" t="s">
        <v>31</v>
      </c>
      <c r="J12" s="172" t="s">
        <v>30</v>
      </c>
      <c r="K12" s="177" t="s">
        <v>31</v>
      </c>
      <c r="L12" s="179">
        <v>39548</v>
      </c>
      <c r="M12" s="180" t="s">
        <v>28</v>
      </c>
      <c r="N12" s="181">
        <v>2434860.0299999998</v>
      </c>
      <c r="O12" s="182">
        <v>46048</v>
      </c>
      <c r="P12" s="183">
        <v>46095</v>
      </c>
      <c r="Q12" s="184">
        <f>N12/S12</f>
        <v>2434860.0299999998</v>
      </c>
      <c r="R12" s="185" t="s">
        <v>29</v>
      </c>
      <c r="S12" s="186">
        <v>1</v>
      </c>
      <c r="T12" s="187">
        <f>U12*100%/N12</f>
        <v>1</v>
      </c>
      <c r="U12" s="188">
        <v>2434860.0299999998</v>
      </c>
      <c r="V12" s="184" t="s">
        <v>35</v>
      </c>
      <c r="W12" s="184" t="s">
        <v>36</v>
      </c>
      <c r="X12" s="19"/>
    </row>
    <row r="13" spans="1:24" s="6" customFormat="1" ht="141" customHeight="1" x14ac:dyDescent="0.2">
      <c r="A13" s="172">
        <v>2</v>
      </c>
      <c r="B13" s="458" t="s">
        <v>27</v>
      </c>
      <c r="C13" s="442" t="s">
        <v>30</v>
      </c>
      <c r="D13" s="439" t="s">
        <v>46</v>
      </c>
      <c r="E13" s="467" t="s">
        <v>101</v>
      </c>
      <c r="F13" s="176" t="s">
        <v>176</v>
      </c>
      <c r="G13" s="450" t="s">
        <v>42</v>
      </c>
      <c r="H13" s="450" t="s">
        <v>40</v>
      </c>
      <c r="I13" s="442" t="s">
        <v>31</v>
      </c>
      <c r="J13" s="442" t="s">
        <v>30</v>
      </c>
      <c r="K13" s="442" t="s">
        <v>31</v>
      </c>
      <c r="L13" s="456">
        <v>39548</v>
      </c>
      <c r="M13" s="438" t="s">
        <v>28</v>
      </c>
      <c r="N13" s="457">
        <v>6670108.8899999997</v>
      </c>
      <c r="O13" s="461">
        <v>45670</v>
      </c>
      <c r="P13" s="455">
        <v>45754</v>
      </c>
      <c r="Q13" s="191">
        <v>4186473.72</v>
      </c>
      <c r="R13" s="453" t="s">
        <v>32</v>
      </c>
      <c r="S13" s="192">
        <v>2497.4699999999998</v>
      </c>
      <c r="T13" s="445">
        <f>U13*100%/N13</f>
        <v>1</v>
      </c>
      <c r="U13" s="439">
        <v>6670108.8899999997</v>
      </c>
      <c r="V13" s="452" t="s">
        <v>44</v>
      </c>
      <c r="W13" s="452" t="s">
        <v>45</v>
      </c>
      <c r="X13" s="20"/>
    </row>
    <row r="14" spans="1:24" s="6" customFormat="1" ht="54" customHeight="1" x14ac:dyDescent="0.2">
      <c r="A14" s="172">
        <v>3</v>
      </c>
      <c r="B14" s="458"/>
      <c r="C14" s="442"/>
      <c r="D14" s="439"/>
      <c r="E14" s="467"/>
      <c r="F14" s="193" t="s">
        <v>48</v>
      </c>
      <c r="G14" s="450"/>
      <c r="H14" s="450"/>
      <c r="I14" s="442"/>
      <c r="J14" s="442"/>
      <c r="K14" s="442"/>
      <c r="L14" s="456"/>
      <c r="M14" s="438"/>
      <c r="N14" s="457"/>
      <c r="O14" s="461"/>
      <c r="P14" s="455"/>
      <c r="Q14" s="191">
        <v>824569.22</v>
      </c>
      <c r="R14" s="453"/>
      <c r="S14" s="192">
        <v>983.81</v>
      </c>
      <c r="T14" s="445"/>
      <c r="U14" s="439"/>
      <c r="V14" s="452"/>
      <c r="W14" s="452"/>
      <c r="X14" s="22"/>
    </row>
    <row r="15" spans="1:24" s="6" customFormat="1" ht="66" customHeight="1" x14ac:dyDescent="0.2">
      <c r="A15" s="172">
        <v>4</v>
      </c>
      <c r="B15" s="458"/>
      <c r="C15" s="442"/>
      <c r="D15" s="439"/>
      <c r="E15" s="467"/>
      <c r="F15" s="193" t="s">
        <v>34</v>
      </c>
      <c r="G15" s="450"/>
      <c r="H15" s="450"/>
      <c r="I15" s="442"/>
      <c r="J15" s="442"/>
      <c r="K15" s="442"/>
      <c r="L15" s="456"/>
      <c r="M15" s="438"/>
      <c r="N15" s="457"/>
      <c r="O15" s="461"/>
      <c r="P15" s="455"/>
      <c r="Q15" s="191">
        <v>817647.95</v>
      </c>
      <c r="R15" s="453"/>
      <c r="S15" s="192">
        <v>538.94000000000005</v>
      </c>
      <c r="T15" s="445"/>
      <c r="U15" s="439"/>
      <c r="V15" s="452"/>
      <c r="W15" s="452"/>
      <c r="X15" s="22"/>
    </row>
    <row r="16" spans="1:24" s="6" customFormat="1" ht="75.95" customHeight="1" thickBot="1" x14ac:dyDescent="0.25">
      <c r="A16" s="172">
        <v>5</v>
      </c>
      <c r="B16" s="458"/>
      <c r="C16" s="442"/>
      <c r="D16" s="439"/>
      <c r="E16" s="467"/>
      <c r="F16" s="193" t="s">
        <v>33</v>
      </c>
      <c r="G16" s="450"/>
      <c r="H16" s="450"/>
      <c r="I16" s="442"/>
      <c r="J16" s="442"/>
      <c r="K16" s="442"/>
      <c r="L16" s="456"/>
      <c r="M16" s="438"/>
      <c r="N16" s="457"/>
      <c r="O16" s="461"/>
      <c r="P16" s="455"/>
      <c r="Q16" s="191">
        <v>841643.57</v>
      </c>
      <c r="R16" s="453"/>
      <c r="S16" s="192">
        <v>520.46</v>
      </c>
      <c r="T16" s="445"/>
      <c r="U16" s="439"/>
      <c r="V16" s="452"/>
      <c r="W16" s="452"/>
      <c r="X16" s="21"/>
    </row>
    <row r="17" spans="1:24" s="3" customFormat="1" ht="61.5" customHeight="1" x14ac:dyDescent="0.25">
      <c r="A17" s="441" t="s">
        <v>49</v>
      </c>
      <c r="B17" s="441"/>
      <c r="C17" s="441"/>
      <c r="D17" s="441"/>
      <c r="E17" s="441"/>
      <c r="F17" s="441"/>
      <c r="G17" s="441"/>
      <c r="H17" s="441"/>
      <c r="I17" s="441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17"/>
    </row>
    <row r="18" spans="1:24" s="30" customFormat="1" ht="135" customHeight="1" x14ac:dyDescent="0.2">
      <c r="A18" s="194">
        <v>6</v>
      </c>
      <c r="B18" s="442" t="s">
        <v>50</v>
      </c>
      <c r="C18" s="442" t="s">
        <v>30</v>
      </c>
      <c r="D18" s="442" t="s">
        <v>68</v>
      </c>
      <c r="E18" s="447">
        <v>6203</v>
      </c>
      <c r="F18" s="176" t="s">
        <v>91</v>
      </c>
      <c r="G18" s="450" t="s">
        <v>39</v>
      </c>
      <c r="H18" s="442" t="s">
        <v>66</v>
      </c>
      <c r="I18" s="442" t="s">
        <v>31</v>
      </c>
      <c r="J18" s="442" t="s">
        <v>30</v>
      </c>
      <c r="K18" s="442" t="s">
        <v>31</v>
      </c>
      <c r="L18" s="443">
        <v>66</v>
      </c>
      <c r="M18" s="438" t="s">
        <v>28</v>
      </c>
      <c r="N18" s="451">
        <v>2392471.35</v>
      </c>
      <c r="O18" s="444">
        <v>46048</v>
      </c>
      <c r="P18" s="444">
        <v>46095</v>
      </c>
      <c r="Q18" s="184">
        <v>1635781.37</v>
      </c>
      <c r="R18" s="185" t="s">
        <v>29</v>
      </c>
      <c r="S18" s="197">
        <v>646.36</v>
      </c>
      <c r="T18" s="445">
        <f t="shared" ref="T18:T48" si="0">U18*100%/N18</f>
        <v>1</v>
      </c>
      <c r="U18" s="439">
        <v>2392471.35</v>
      </c>
      <c r="V18" s="440" t="s">
        <v>93</v>
      </c>
      <c r="W18" s="440" t="s">
        <v>94</v>
      </c>
    </row>
    <row r="19" spans="1:24" s="30" customFormat="1" ht="62.25" customHeight="1" x14ac:dyDescent="0.2">
      <c r="A19" s="194">
        <v>7</v>
      </c>
      <c r="B19" s="442"/>
      <c r="C19" s="442"/>
      <c r="D19" s="442"/>
      <c r="E19" s="447"/>
      <c r="F19" s="176" t="s">
        <v>34</v>
      </c>
      <c r="G19" s="450"/>
      <c r="H19" s="442"/>
      <c r="I19" s="442"/>
      <c r="J19" s="442"/>
      <c r="K19" s="442"/>
      <c r="L19" s="443"/>
      <c r="M19" s="438"/>
      <c r="N19" s="451"/>
      <c r="O19" s="444"/>
      <c r="P19" s="444"/>
      <c r="Q19" s="184">
        <v>320718.25</v>
      </c>
      <c r="R19" s="185" t="s">
        <v>29</v>
      </c>
      <c r="S19" s="197">
        <v>205.97</v>
      </c>
      <c r="T19" s="445"/>
      <c r="U19" s="439"/>
      <c r="V19" s="440"/>
      <c r="W19" s="440"/>
    </row>
    <row r="20" spans="1:24" s="30" customFormat="1" ht="69.75" customHeight="1" x14ac:dyDescent="0.2">
      <c r="A20" s="194">
        <v>8</v>
      </c>
      <c r="B20" s="442"/>
      <c r="C20" s="442"/>
      <c r="D20" s="442"/>
      <c r="E20" s="447"/>
      <c r="F20" s="176" t="s">
        <v>92</v>
      </c>
      <c r="G20" s="450"/>
      <c r="H20" s="442"/>
      <c r="I20" s="442"/>
      <c r="J20" s="442"/>
      <c r="K20" s="442"/>
      <c r="L20" s="443"/>
      <c r="M20" s="438"/>
      <c r="N20" s="451"/>
      <c r="O20" s="444"/>
      <c r="P20" s="444"/>
      <c r="Q20" s="184">
        <v>279574.92</v>
      </c>
      <c r="R20" s="185" t="s">
        <v>29</v>
      </c>
      <c r="S20" s="197">
        <v>291.08999999999997</v>
      </c>
      <c r="T20" s="445"/>
      <c r="U20" s="439"/>
      <c r="V20" s="440"/>
      <c r="W20" s="440"/>
    </row>
    <row r="21" spans="1:24" s="30" customFormat="1" ht="45.75" customHeight="1" x14ac:dyDescent="0.2">
      <c r="A21" s="194">
        <v>9</v>
      </c>
      <c r="B21" s="442"/>
      <c r="C21" s="442"/>
      <c r="D21" s="442"/>
      <c r="E21" s="447"/>
      <c r="F21" s="176" t="s">
        <v>33</v>
      </c>
      <c r="G21" s="450"/>
      <c r="H21" s="442"/>
      <c r="I21" s="442"/>
      <c r="J21" s="442"/>
      <c r="K21" s="442"/>
      <c r="L21" s="443"/>
      <c r="M21" s="438"/>
      <c r="N21" s="451"/>
      <c r="O21" s="444"/>
      <c r="P21" s="444"/>
      <c r="Q21" s="184">
        <v>156396.82</v>
      </c>
      <c r="R21" s="185" t="s">
        <v>32</v>
      </c>
      <c r="S21" s="197">
        <v>252</v>
      </c>
      <c r="T21" s="445"/>
      <c r="U21" s="439"/>
      <c r="V21" s="440"/>
      <c r="W21" s="440"/>
    </row>
    <row r="22" spans="1:24" s="30" customFormat="1" ht="137.1" customHeight="1" x14ac:dyDescent="0.2">
      <c r="A22" s="194">
        <v>10</v>
      </c>
      <c r="B22" s="442" t="s">
        <v>50</v>
      </c>
      <c r="C22" s="442" t="s">
        <v>30</v>
      </c>
      <c r="D22" s="442" t="s">
        <v>69</v>
      </c>
      <c r="E22" s="447">
        <v>6204</v>
      </c>
      <c r="F22" s="176" t="s">
        <v>95</v>
      </c>
      <c r="G22" s="450" t="s">
        <v>39</v>
      </c>
      <c r="H22" s="442" t="s">
        <v>66</v>
      </c>
      <c r="I22" s="442" t="s">
        <v>51</v>
      </c>
      <c r="J22" s="442" t="s">
        <v>30</v>
      </c>
      <c r="K22" s="442" t="s">
        <v>51</v>
      </c>
      <c r="L22" s="443">
        <v>762</v>
      </c>
      <c r="M22" s="438" t="s">
        <v>28</v>
      </c>
      <c r="N22" s="451">
        <v>3842500.68</v>
      </c>
      <c r="O22" s="444">
        <v>46048</v>
      </c>
      <c r="P22" s="444">
        <v>46095</v>
      </c>
      <c r="Q22" s="184">
        <v>2145640</v>
      </c>
      <c r="R22" s="185" t="s">
        <v>29</v>
      </c>
      <c r="S22" s="197">
        <v>4424</v>
      </c>
      <c r="T22" s="445">
        <f t="shared" si="0"/>
        <v>0.61695195588098117</v>
      </c>
      <c r="U22" s="439">
        <v>2370638.31</v>
      </c>
      <c r="V22" s="440" t="s">
        <v>99</v>
      </c>
      <c r="W22" s="440" t="s">
        <v>100</v>
      </c>
    </row>
    <row r="23" spans="1:24" s="30" customFormat="1" ht="54.75" customHeight="1" x14ac:dyDescent="0.2">
      <c r="A23" s="194">
        <v>11</v>
      </c>
      <c r="B23" s="442"/>
      <c r="C23" s="442"/>
      <c r="D23" s="442"/>
      <c r="E23" s="447"/>
      <c r="F23" s="176" t="s">
        <v>96</v>
      </c>
      <c r="G23" s="450"/>
      <c r="H23" s="442"/>
      <c r="I23" s="442"/>
      <c r="J23" s="442"/>
      <c r="K23" s="442"/>
      <c r="L23" s="443"/>
      <c r="M23" s="438"/>
      <c r="N23" s="451"/>
      <c r="O23" s="444"/>
      <c r="P23" s="444"/>
      <c r="Q23" s="184">
        <v>963776.72</v>
      </c>
      <c r="R23" s="185" t="s">
        <v>29</v>
      </c>
      <c r="S23" s="197">
        <v>1011.2</v>
      </c>
      <c r="T23" s="445"/>
      <c r="U23" s="439"/>
      <c r="V23" s="440"/>
      <c r="W23" s="440"/>
    </row>
    <row r="24" spans="1:24" s="30" customFormat="1" ht="54" customHeight="1" x14ac:dyDescent="0.2">
      <c r="A24" s="194">
        <v>12</v>
      </c>
      <c r="B24" s="442"/>
      <c r="C24" s="442"/>
      <c r="D24" s="442"/>
      <c r="E24" s="447"/>
      <c r="F24" s="176" t="s">
        <v>97</v>
      </c>
      <c r="G24" s="450"/>
      <c r="H24" s="442"/>
      <c r="I24" s="442"/>
      <c r="J24" s="442"/>
      <c r="K24" s="442"/>
      <c r="L24" s="443"/>
      <c r="M24" s="438"/>
      <c r="N24" s="451"/>
      <c r="O24" s="444"/>
      <c r="P24" s="444"/>
      <c r="Q24" s="184">
        <v>505855</v>
      </c>
      <c r="R24" s="185"/>
      <c r="S24" s="197">
        <v>1043</v>
      </c>
      <c r="T24" s="445"/>
      <c r="U24" s="439"/>
      <c r="V24" s="440"/>
      <c r="W24" s="440"/>
    </row>
    <row r="25" spans="1:24" s="30" customFormat="1" ht="51" customHeight="1" x14ac:dyDescent="0.2">
      <c r="A25" s="194">
        <v>13</v>
      </c>
      <c r="B25" s="442"/>
      <c r="C25" s="442"/>
      <c r="D25" s="442"/>
      <c r="E25" s="447"/>
      <c r="F25" s="176" t="s">
        <v>98</v>
      </c>
      <c r="G25" s="450"/>
      <c r="H25" s="442"/>
      <c r="I25" s="442"/>
      <c r="J25" s="442"/>
      <c r="K25" s="442"/>
      <c r="L25" s="443"/>
      <c r="M25" s="438"/>
      <c r="N25" s="451"/>
      <c r="O25" s="444"/>
      <c r="P25" s="444"/>
      <c r="Q25" s="184">
        <v>227230.96</v>
      </c>
      <c r="R25" s="185"/>
      <c r="S25" s="197">
        <v>238.4</v>
      </c>
      <c r="T25" s="445"/>
      <c r="U25" s="439"/>
      <c r="V25" s="440"/>
      <c r="W25" s="440"/>
    </row>
    <row r="26" spans="1:24" s="30" customFormat="1" ht="137.1" customHeight="1" x14ac:dyDescent="0.2">
      <c r="A26" s="194">
        <v>14</v>
      </c>
      <c r="B26" s="189" t="s">
        <v>50</v>
      </c>
      <c r="C26" s="189" t="s">
        <v>30</v>
      </c>
      <c r="D26" s="189" t="s">
        <v>70</v>
      </c>
      <c r="E26" s="194">
        <v>6205</v>
      </c>
      <c r="F26" s="176" t="s">
        <v>52</v>
      </c>
      <c r="G26" s="173" t="s">
        <v>39</v>
      </c>
      <c r="H26" s="189" t="s">
        <v>43</v>
      </c>
      <c r="I26" s="189" t="s">
        <v>53</v>
      </c>
      <c r="J26" s="189" t="s">
        <v>30</v>
      </c>
      <c r="K26" s="189" t="s">
        <v>53</v>
      </c>
      <c r="L26" s="195">
        <v>365</v>
      </c>
      <c r="M26" s="180" t="s">
        <v>28</v>
      </c>
      <c r="N26" s="199">
        <v>185000</v>
      </c>
      <c r="O26" s="200">
        <v>46057</v>
      </c>
      <c r="P26" s="196">
        <v>46095</v>
      </c>
      <c r="Q26" s="184">
        <f>N26/S26</f>
        <v>185000</v>
      </c>
      <c r="R26" s="185" t="s">
        <v>29</v>
      </c>
      <c r="S26" s="197">
        <v>1</v>
      </c>
      <c r="T26" s="187">
        <f t="shared" si="0"/>
        <v>0.92971983783783796</v>
      </c>
      <c r="U26" s="188">
        <v>171998.17</v>
      </c>
      <c r="V26" s="198" t="s">
        <v>102</v>
      </c>
      <c r="W26" s="198" t="s">
        <v>103</v>
      </c>
    </row>
    <row r="27" spans="1:24" s="30" customFormat="1" ht="137.1" customHeight="1" x14ac:dyDescent="0.2">
      <c r="A27" s="194">
        <v>15</v>
      </c>
      <c r="B27" s="442" t="s">
        <v>50</v>
      </c>
      <c r="C27" s="442" t="s">
        <v>30</v>
      </c>
      <c r="D27" s="442" t="s">
        <v>71</v>
      </c>
      <c r="E27" s="447">
        <v>6206</v>
      </c>
      <c r="F27" s="176" t="s">
        <v>104</v>
      </c>
      <c r="G27" s="450" t="s">
        <v>39</v>
      </c>
      <c r="H27" s="442" t="s">
        <v>66</v>
      </c>
      <c r="I27" s="442" t="s">
        <v>54</v>
      </c>
      <c r="J27" s="442" t="s">
        <v>30</v>
      </c>
      <c r="K27" s="442" t="s">
        <v>54</v>
      </c>
      <c r="L27" s="443">
        <v>458</v>
      </c>
      <c r="M27" s="438" t="s">
        <v>28</v>
      </c>
      <c r="N27" s="451">
        <v>1592730</v>
      </c>
      <c r="O27" s="444">
        <v>46057</v>
      </c>
      <c r="P27" s="444">
        <v>46137</v>
      </c>
      <c r="Q27" s="184">
        <v>277884</v>
      </c>
      <c r="R27" s="185" t="s">
        <v>29</v>
      </c>
      <c r="S27" s="197">
        <v>558</v>
      </c>
      <c r="T27" s="445">
        <f t="shared" si="0"/>
        <v>0.44733596403659126</v>
      </c>
      <c r="U27" s="439">
        <v>712485.41</v>
      </c>
      <c r="V27" s="440" t="s">
        <v>107</v>
      </c>
      <c r="W27" s="440" t="s">
        <v>108</v>
      </c>
    </row>
    <row r="28" spans="1:24" s="30" customFormat="1" ht="137.1" customHeight="1" x14ac:dyDescent="0.2">
      <c r="A28" s="194">
        <v>16</v>
      </c>
      <c r="B28" s="442"/>
      <c r="C28" s="442"/>
      <c r="D28" s="442"/>
      <c r="E28" s="447"/>
      <c r="F28" s="193" t="s">
        <v>105</v>
      </c>
      <c r="G28" s="450"/>
      <c r="H28" s="442"/>
      <c r="I28" s="442"/>
      <c r="J28" s="442"/>
      <c r="K28" s="442"/>
      <c r="L28" s="443"/>
      <c r="M28" s="438"/>
      <c r="N28" s="451"/>
      <c r="O28" s="444"/>
      <c r="P28" s="444"/>
      <c r="Q28" s="184">
        <v>1146330</v>
      </c>
      <c r="R28" s="185" t="s">
        <v>29</v>
      </c>
      <c r="S28" s="197">
        <v>846</v>
      </c>
      <c r="T28" s="445"/>
      <c r="U28" s="439"/>
      <c r="V28" s="440"/>
      <c r="W28" s="440"/>
    </row>
    <row r="29" spans="1:24" s="30" customFormat="1" ht="137.1" customHeight="1" x14ac:dyDescent="0.2">
      <c r="A29" s="194">
        <v>17</v>
      </c>
      <c r="B29" s="442"/>
      <c r="C29" s="442"/>
      <c r="D29" s="442"/>
      <c r="E29" s="447"/>
      <c r="F29" s="193" t="s">
        <v>106</v>
      </c>
      <c r="G29" s="450"/>
      <c r="H29" s="442"/>
      <c r="I29" s="442"/>
      <c r="J29" s="442"/>
      <c r="K29" s="442"/>
      <c r="L29" s="443"/>
      <c r="M29" s="438"/>
      <c r="N29" s="451"/>
      <c r="O29" s="444"/>
      <c r="P29" s="444"/>
      <c r="Q29" s="184">
        <v>168516</v>
      </c>
      <c r="R29" s="185" t="s">
        <v>32</v>
      </c>
      <c r="S29" s="197">
        <v>92</v>
      </c>
      <c r="T29" s="445"/>
      <c r="U29" s="439"/>
      <c r="V29" s="440"/>
      <c r="W29" s="440"/>
    </row>
    <row r="30" spans="1:24" s="30" customFormat="1" ht="137.1" customHeight="1" x14ac:dyDescent="0.2">
      <c r="A30" s="194">
        <v>18</v>
      </c>
      <c r="B30" s="189" t="s">
        <v>50</v>
      </c>
      <c r="C30" s="189" t="s">
        <v>30</v>
      </c>
      <c r="D30" s="189" t="s">
        <v>72</v>
      </c>
      <c r="E30" s="194">
        <v>6207</v>
      </c>
      <c r="F30" s="176" t="s">
        <v>55</v>
      </c>
      <c r="G30" s="173" t="s">
        <v>39</v>
      </c>
      <c r="H30" s="189" t="s">
        <v>43</v>
      </c>
      <c r="I30" s="189" t="s">
        <v>54</v>
      </c>
      <c r="J30" s="189" t="s">
        <v>30</v>
      </c>
      <c r="K30" s="189" t="s">
        <v>54</v>
      </c>
      <c r="L30" s="195">
        <v>33284</v>
      </c>
      <c r="M30" s="180" t="s">
        <v>28</v>
      </c>
      <c r="N30" s="199">
        <v>92817.98</v>
      </c>
      <c r="O30" s="200">
        <v>46048</v>
      </c>
      <c r="P30" s="196">
        <v>46095</v>
      </c>
      <c r="Q30" s="184">
        <f>N30/S30</f>
        <v>92817.98</v>
      </c>
      <c r="R30" s="185" t="s">
        <v>90</v>
      </c>
      <c r="S30" s="197">
        <v>1</v>
      </c>
      <c r="T30" s="187">
        <f t="shared" si="0"/>
        <v>1</v>
      </c>
      <c r="U30" s="188">
        <v>92817.98</v>
      </c>
      <c r="V30" s="198" t="s">
        <v>109</v>
      </c>
      <c r="W30" s="198" t="s">
        <v>110</v>
      </c>
    </row>
    <row r="31" spans="1:24" s="30" customFormat="1" ht="137.1" customHeight="1" x14ac:dyDescent="0.2">
      <c r="A31" s="194">
        <v>19</v>
      </c>
      <c r="B31" s="189" t="s">
        <v>50</v>
      </c>
      <c r="C31" s="189" t="s">
        <v>30</v>
      </c>
      <c r="D31" s="189" t="s">
        <v>73</v>
      </c>
      <c r="E31" s="194">
        <v>6208</v>
      </c>
      <c r="F31" s="176" t="s">
        <v>56</v>
      </c>
      <c r="G31" s="173" t="s">
        <v>39</v>
      </c>
      <c r="H31" s="189" t="s">
        <v>43</v>
      </c>
      <c r="I31" s="189" t="s">
        <v>57</v>
      </c>
      <c r="J31" s="189" t="s">
        <v>30</v>
      </c>
      <c r="K31" s="189" t="s">
        <v>57</v>
      </c>
      <c r="L31" s="195">
        <v>2134</v>
      </c>
      <c r="M31" s="180" t="s">
        <v>28</v>
      </c>
      <c r="N31" s="199">
        <v>2910000</v>
      </c>
      <c r="O31" s="200">
        <v>46276</v>
      </c>
      <c r="P31" s="196">
        <v>46130</v>
      </c>
      <c r="Q31" s="184">
        <f>N31/S31</f>
        <v>727.5</v>
      </c>
      <c r="R31" s="185" t="s">
        <v>29</v>
      </c>
      <c r="S31" s="197">
        <v>4000</v>
      </c>
      <c r="T31" s="187">
        <f t="shared" si="0"/>
        <v>0.53740658762886595</v>
      </c>
      <c r="U31" s="188">
        <v>1563853.17</v>
      </c>
      <c r="V31" s="198" t="s">
        <v>111</v>
      </c>
      <c r="W31" s="198" t="s">
        <v>112</v>
      </c>
    </row>
    <row r="32" spans="1:24" s="30" customFormat="1" ht="137.1" customHeight="1" x14ac:dyDescent="0.2">
      <c r="A32" s="194">
        <v>20</v>
      </c>
      <c r="B32" s="177" t="s">
        <v>50</v>
      </c>
      <c r="C32" s="189" t="s">
        <v>30</v>
      </c>
      <c r="D32" s="189" t="s">
        <v>74</v>
      </c>
      <c r="E32" s="194">
        <v>6209</v>
      </c>
      <c r="F32" s="176" t="s">
        <v>58</v>
      </c>
      <c r="G32" s="173" t="s">
        <v>39</v>
      </c>
      <c r="H32" s="189" t="s">
        <v>43</v>
      </c>
      <c r="I32" s="189" t="s">
        <v>59</v>
      </c>
      <c r="J32" s="189" t="s">
        <v>30</v>
      </c>
      <c r="K32" s="189" t="s">
        <v>59</v>
      </c>
      <c r="L32" s="195">
        <v>73</v>
      </c>
      <c r="M32" s="180" t="s">
        <v>28</v>
      </c>
      <c r="N32" s="199">
        <v>1920000</v>
      </c>
      <c r="O32" s="200">
        <v>46076</v>
      </c>
      <c r="P32" s="196">
        <v>46165</v>
      </c>
      <c r="Q32" s="184">
        <f>N32/S32</f>
        <v>1920000</v>
      </c>
      <c r="R32" s="185" t="s">
        <v>90</v>
      </c>
      <c r="S32" s="197">
        <v>1</v>
      </c>
      <c r="T32" s="187">
        <f t="shared" si="0"/>
        <v>0.68550754166666661</v>
      </c>
      <c r="U32" s="188">
        <v>1316174.48</v>
      </c>
      <c r="V32" s="198" t="s">
        <v>113</v>
      </c>
      <c r="W32" s="198" t="s">
        <v>114</v>
      </c>
    </row>
    <row r="33" spans="1:23" s="30" customFormat="1" ht="137.1" customHeight="1" x14ac:dyDescent="0.2">
      <c r="A33" s="194">
        <v>21</v>
      </c>
      <c r="B33" s="177" t="s">
        <v>50</v>
      </c>
      <c r="C33" s="189" t="s">
        <v>30</v>
      </c>
      <c r="D33" s="189" t="s">
        <v>75</v>
      </c>
      <c r="E33" s="194">
        <v>6210</v>
      </c>
      <c r="F33" s="176" t="s">
        <v>60</v>
      </c>
      <c r="G33" s="173" t="s">
        <v>39</v>
      </c>
      <c r="H33" s="189" t="s">
        <v>40</v>
      </c>
      <c r="I33" s="189" t="s">
        <v>59</v>
      </c>
      <c r="J33" s="189" t="s">
        <v>30</v>
      </c>
      <c r="K33" s="189" t="s">
        <v>59</v>
      </c>
      <c r="L33" s="195">
        <v>33284</v>
      </c>
      <c r="M33" s="180" t="s">
        <v>28</v>
      </c>
      <c r="N33" s="199">
        <v>895095.34</v>
      </c>
      <c r="O33" s="200">
        <v>46069</v>
      </c>
      <c r="P33" s="196">
        <v>46095</v>
      </c>
      <c r="Q33" s="184">
        <f>N33/S33</f>
        <v>895095.34</v>
      </c>
      <c r="R33" s="185" t="s">
        <v>90</v>
      </c>
      <c r="S33" s="197">
        <v>1</v>
      </c>
      <c r="T33" s="187">
        <f t="shared" si="0"/>
        <v>1</v>
      </c>
      <c r="U33" s="188">
        <v>895095.34</v>
      </c>
      <c r="V33" s="198" t="s">
        <v>115</v>
      </c>
      <c r="W33" s="198" t="s">
        <v>116</v>
      </c>
    </row>
    <row r="34" spans="1:23" s="30" customFormat="1" ht="137.1" customHeight="1" x14ac:dyDescent="0.2">
      <c r="A34" s="194">
        <v>22</v>
      </c>
      <c r="B34" s="442" t="s">
        <v>50</v>
      </c>
      <c r="C34" s="442" t="s">
        <v>30</v>
      </c>
      <c r="D34" s="442" t="s">
        <v>76</v>
      </c>
      <c r="E34" s="447">
        <v>6211</v>
      </c>
      <c r="F34" s="176" t="s">
        <v>119</v>
      </c>
      <c r="G34" s="450" t="s">
        <v>39</v>
      </c>
      <c r="H34" s="442" t="s">
        <v>66</v>
      </c>
      <c r="I34" s="442" t="s">
        <v>31</v>
      </c>
      <c r="J34" s="442" t="s">
        <v>30</v>
      </c>
      <c r="K34" s="442" t="s">
        <v>31</v>
      </c>
      <c r="L34" s="443">
        <v>1748</v>
      </c>
      <c r="M34" s="438" t="s">
        <v>28</v>
      </c>
      <c r="N34" s="451">
        <v>1577859.31</v>
      </c>
      <c r="O34" s="444">
        <v>46077</v>
      </c>
      <c r="P34" s="444">
        <v>46130</v>
      </c>
      <c r="Q34" s="184">
        <v>761246.02</v>
      </c>
      <c r="R34" s="185" t="s">
        <v>29</v>
      </c>
      <c r="S34" s="197">
        <v>609.6</v>
      </c>
      <c r="T34" s="445">
        <f t="shared" si="0"/>
        <v>0.99866208603858353</v>
      </c>
      <c r="U34" s="439">
        <v>1575748.27</v>
      </c>
      <c r="V34" s="440" t="s">
        <v>121</v>
      </c>
      <c r="W34" s="440" t="s">
        <v>122</v>
      </c>
    </row>
    <row r="35" spans="1:23" s="30" customFormat="1" ht="45" customHeight="1" x14ac:dyDescent="0.2">
      <c r="A35" s="194">
        <v>23</v>
      </c>
      <c r="B35" s="442"/>
      <c r="C35" s="442"/>
      <c r="D35" s="442"/>
      <c r="E35" s="447"/>
      <c r="F35" s="176" t="s">
        <v>117</v>
      </c>
      <c r="G35" s="450"/>
      <c r="H35" s="442"/>
      <c r="I35" s="442"/>
      <c r="J35" s="442"/>
      <c r="K35" s="442"/>
      <c r="L35" s="443"/>
      <c r="M35" s="438"/>
      <c r="N35" s="451"/>
      <c r="O35" s="444"/>
      <c r="P35" s="444"/>
      <c r="Q35" s="184">
        <v>377340.29</v>
      </c>
      <c r="R35" s="185" t="s">
        <v>32</v>
      </c>
      <c r="S35" s="197">
        <v>212</v>
      </c>
      <c r="T35" s="445"/>
      <c r="U35" s="439"/>
      <c r="V35" s="440"/>
      <c r="W35" s="440"/>
    </row>
    <row r="36" spans="1:23" s="30" customFormat="1" ht="45" customHeight="1" x14ac:dyDescent="0.2">
      <c r="A36" s="194">
        <v>24</v>
      </c>
      <c r="B36" s="442"/>
      <c r="C36" s="442"/>
      <c r="D36" s="442"/>
      <c r="E36" s="447"/>
      <c r="F36" s="193" t="s">
        <v>118</v>
      </c>
      <c r="G36" s="450"/>
      <c r="H36" s="442"/>
      <c r="I36" s="442"/>
      <c r="J36" s="442"/>
      <c r="K36" s="442"/>
      <c r="L36" s="443"/>
      <c r="M36" s="438"/>
      <c r="N36" s="451"/>
      <c r="O36" s="444"/>
      <c r="P36" s="444"/>
      <c r="Q36" s="184">
        <v>300256.98</v>
      </c>
      <c r="R36" s="185" t="s">
        <v>29</v>
      </c>
      <c r="S36" s="197">
        <v>340.86</v>
      </c>
      <c r="T36" s="445"/>
      <c r="U36" s="439"/>
      <c r="V36" s="440"/>
      <c r="W36" s="440"/>
    </row>
    <row r="37" spans="1:23" s="30" customFormat="1" ht="45" customHeight="1" x14ac:dyDescent="0.2">
      <c r="A37" s="194">
        <v>25</v>
      </c>
      <c r="B37" s="442"/>
      <c r="C37" s="442"/>
      <c r="D37" s="442"/>
      <c r="E37" s="447"/>
      <c r="F37" s="193" t="s">
        <v>120</v>
      </c>
      <c r="G37" s="450"/>
      <c r="H37" s="442"/>
      <c r="I37" s="442"/>
      <c r="J37" s="442"/>
      <c r="K37" s="442"/>
      <c r="L37" s="443"/>
      <c r="M37" s="438"/>
      <c r="N37" s="451"/>
      <c r="O37" s="444"/>
      <c r="P37" s="444"/>
      <c r="Q37" s="184">
        <v>139016.01999999999</v>
      </c>
      <c r="R37" s="185" t="s">
        <v>32</v>
      </c>
      <c r="S37" s="197">
        <v>207.16</v>
      </c>
      <c r="T37" s="445"/>
      <c r="U37" s="439"/>
      <c r="V37" s="440"/>
      <c r="W37" s="440"/>
    </row>
    <row r="38" spans="1:23" s="30" customFormat="1" ht="137.1" customHeight="1" x14ac:dyDescent="0.2">
      <c r="A38" s="194">
        <v>26</v>
      </c>
      <c r="B38" s="189" t="s">
        <v>50</v>
      </c>
      <c r="C38" s="189" t="s">
        <v>30</v>
      </c>
      <c r="D38" s="189" t="s">
        <v>77</v>
      </c>
      <c r="E38" s="194">
        <v>6212</v>
      </c>
      <c r="F38" s="176" t="s">
        <v>61</v>
      </c>
      <c r="G38" s="173" t="s">
        <v>39</v>
      </c>
      <c r="H38" s="189" t="s">
        <v>67</v>
      </c>
      <c r="I38" s="189" t="s">
        <v>62</v>
      </c>
      <c r="J38" s="189" t="s">
        <v>30</v>
      </c>
      <c r="K38" s="189" t="s">
        <v>62</v>
      </c>
      <c r="L38" s="195">
        <v>64806</v>
      </c>
      <c r="M38" s="180" t="s">
        <v>28</v>
      </c>
      <c r="N38" s="199">
        <v>125000</v>
      </c>
      <c r="O38" s="200">
        <v>46076</v>
      </c>
      <c r="P38" s="196">
        <v>46387</v>
      </c>
      <c r="Q38" s="184">
        <f>N38/S38</f>
        <v>250</v>
      </c>
      <c r="R38" s="185" t="s">
        <v>29</v>
      </c>
      <c r="S38" s="197">
        <v>500</v>
      </c>
      <c r="T38" s="187">
        <f t="shared" si="0"/>
        <v>0.91756000000000004</v>
      </c>
      <c r="U38" s="188">
        <v>114695</v>
      </c>
      <c r="V38" s="198" t="s">
        <v>127</v>
      </c>
      <c r="W38" s="198" t="s">
        <v>128</v>
      </c>
    </row>
    <row r="39" spans="1:23" s="30" customFormat="1" ht="137.1" customHeight="1" x14ac:dyDescent="0.2">
      <c r="A39" s="194">
        <v>27</v>
      </c>
      <c r="B39" s="189" t="s">
        <v>50</v>
      </c>
      <c r="C39" s="442" t="s">
        <v>30</v>
      </c>
      <c r="D39" s="442" t="s">
        <v>78</v>
      </c>
      <c r="E39" s="447">
        <v>6213</v>
      </c>
      <c r="F39" s="176" t="s">
        <v>123</v>
      </c>
      <c r="G39" s="450" t="s">
        <v>39</v>
      </c>
      <c r="H39" s="442" t="s">
        <v>66</v>
      </c>
      <c r="I39" s="442" t="s">
        <v>31</v>
      </c>
      <c r="J39" s="442" t="s">
        <v>30</v>
      </c>
      <c r="K39" s="442" t="s">
        <v>31</v>
      </c>
      <c r="L39" s="443">
        <v>1557</v>
      </c>
      <c r="M39" s="438" t="s">
        <v>28</v>
      </c>
      <c r="N39" s="451">
        <v>1441188</v>
      </c>
      <c r="O39" s="454">
        <v>46077</v>
      </c>
      <c r="P39" s="444">
        <v>46137</v>
      </c>
      <c r="Q39" s="184">
        <v>590940</v>
      </c>
      <c r="R39" s="185" t="s">
        <v>29</v>
      </c>
      <c r="S39" s="197">
        <v>1125.4000000000001</v>
      </c>
      <c r="T39" s="445">
        <f t="shared" si="0"/>
        <v>0.44038893607218488</v>
      </c>
      <c r="U39" s="439">
        <v>634683.25</v>
      </c>
      <c r="V39" s="440" t="s">
        <v>125</v>
      </c>
      <c r="W39" s="440" t="s">
        <v>126</v>
      </c>
    </row>
    <row r="40" spans="1:23" s="30" customFormat="1" ht="137.1" customHeight="1" x14ac:dyDescent="0.2">
      <c r="A40" s="194">
        <v>28</v>
      </c>
      <c r="B40" s="189"/>
      <c r="C40" s="442"/>
      <c r="D40" s="442"/>
      <c r="E40" s="447"/>
      <c r="F40" s="176" t="s">
        <v>124</v>
      </c>
      <c r="G40" s="450"/>
      <c r="H40" s="442"/>
      <c r="I40" s="442"/>
      <c r="J40" s="442"/>
      <c r="K40" s="442"/>
      <c r="L40" s="443"/>
      <c r="M40" s="438"/>
      <c r="N40" s="451"/>
      <c r="O40" s="451"/>
      <c r="P40" s="444"/>
      <c r="Q40" s="184">
        <v>850248</v>
      </c>
      <c r="R40" s="185" t="s">
        <v>29</v>
      </c>
      <c r="S40" s="197">
        <v>504</v>
      </c>
      <c r="T40" s="445"/>
      <c r="U40" s="439"/>
      <c r="V40" s="440"/>
      <c r="W40" s="440"/>
    </row>
    <row r="41" spans="1:23" s="30" customFormat="1" ht="208.5" customHeight="1" x14ac:dyDescent="0.2">
      <c r="A41" s="194">
        <v>29</v>
      </c>
      <c r="B41" s="442" t="s">
        <v>50</v>
      </c>
      <c r="C41" s="442" t="s">
        <v>30</v>
      </c>
      <c r="D41" s="442" t="s">
        <v>79</v>
      </c>
      <c r="E41" s="447">
        <v>6214</v>
      </c>
      <c r="F41" s="176" t="s">
        <v>129</v>
      </c>
      <c r="G41" s="450" t="s">
        <v>39</v>
      </c>
      <c r="H41" s="442" t="s">
        <v>66</v>
      </c>
      <c r="I41" s="442" t="s">
        <v>31</v>
      </c>
      <c r="J41" s="442" t="s">
        <v>30</v>
      </c>
      <c r="K41" s="442" t="s">
        <v>31</v>
      </c>
      <c r="L41" s="443">
        <v>1557</v>
      </c>
      <c r="M41" s="438" t="s">
        <v>28</v>
      </c>
      <c r="N41" s="451">
        <v>642762.6</v>
      </c>
      <c r="O41" s="444">
        <v>46077</v>
      </c>
      <c r="P41" s="444">
        <v>46102</v>
      </c>
      <c r="Q41" s="452">
        <f>N41/S41</f>
        <v>1258.8378378378377</v>
      </c>
      <c r="R41" s="453" t="s">
        <v>29</v>
      </c>
      <c r="S41" s="197">
        <v>510.6</v>
      </c>
      <c r="T41" s="445">
        <f t="shared" si="0"/>
        <v>0.30007200170016113</v>
      </c>
      <c r="U41" s="439">
        <v>192875.06</v>
      </c>
      <c r="V41" s="440" t="s">
        <v>130</v>
      </c>
      <c r="W41" s="440" t="s">
        <v>131</v>
      </c>
    </row>
    <row r="42" spans="1:23" s="30" customFormat="1" ht="137.1" customHeight="1" x14ac:dyDescent="0.2">
      <c r="A42" s="194">
        <v>30</v>
      </c>
      <c r="B42" s="442"/>
      <c r="C42" s="442"/>
      <c r="D42" s="442"/>
      <c r="E42" s="447"/>
      <c r="F42" s="193" t="s">
        <v>92</v>
      </c>
      <c r="G42" s="450"/>
      <c r="H42" s="442"/>
      <c r="I42" s="442"/>
      <c r="J42" s="442"/>
      <c r="K42" s="442"/>
      <c r="L42" s="443"/>
      <c r="M42" s="438"/>
      <c r="N42" s="451"/>
      <c r="O42" s="444"/>
      <c r="P42" s="444"/>
      <c r="Q42" s="452"/>
      <c r="R42" s="453"/>
      <c r="S42" s="197">
        <v>220.8</v>
      </c>
      <c r="T42" s="445"/>
      <c r="U42" s="439"/>
      <c r="V42" s="440"/>
      <c r="W42" s="440"/>
    </row>
    <row r="43" spans="1:23" s="30" customFormat="1" ht="166.5" customHeight="1" x14ac:dyDescent="0.2">
      <c r="A43" s="194">
        <v>31</v>
      </c>
      <c r="B43" s="442" t="s">
        <v>50</v>
      </c>
      <c r="C43" s="442" t="s">
        <v>30</v>
      </c>
      <c r="D43" s="442" t="s">
        <v>80</v>
      </c>
      <c r="E43" s="447">
        <v>6215</v>
      </c>
      <c r="F43" s="176" t="s">
        <v>132</v>
      </c>
      <c r="G43" s="450" t="s">
        <v>39</v>
      </c>
      <c r="H43" s="442" t="s">
        <v>43</v>
      </c>
      <c r="I43" s="442" t="s">
        <v>31</v>
      </c>
      <c r="J43" s="442" t="s">
        <v>30</v>
      </c>
      <c r="K43" s="442" t="s">
        <v>31</v>
      </c>
      <c r="L43" s="443">
        <v>39548</v>
      </c>
      <c r="M43" s="438" t="s">
        <v>28</v>
      </c>
      <c r="N43" s="451">
        <v>6323388.6900000004</v>
      </c>
      <c r="O43" s="444">
        <v>46062</v>
      </c>
      <c r="P43" s="444">
        <v>46109</v>
      </c>
      <c r="Q43" s="184">
        <v>4763128.3600000003</v>
      </c>
      <c r="R43" s="185" t="s">
        <v>29</v>
      </c>
      <c r="S43" s="197">
        <v>2193.71</v>
      </c>
      <c r="T43" s="445">
        <f t="shared" si="0"/>
        <v>0.98081084590104484</v>
      </c>
      <c r="U43" s="439">
        <v>6202048.21</v>
      </c>
      <c r="V43" s="440" t="s">
        <v>134</v>
      </c>
      <c r="W43" s="440" t="s">
        <v>135</v>
      </c>
    </row>
    <row r="44" spans="1:23" s="30" customFormat="1" ht="56.25" customHeight="1" x14ac:dyDescent="0.2">
      <c r="A44" s="194">
        <v>32</v>
      </c>
      <c r="B44" s="442"/>
      <c r="C44" s="442"/>
      <c r="D44" s="442"/>
      <c r="E44" s="447"/>
      <c r="F44" s="193" t="s">
        <v>133</v>
      </c>
      <c r="G44" s="450"/>
      <c r="H44" s="442"/>
      <c r="I44" s="442"/>
      <c r="J44" s="442"/>
      <c r="K44" s="442"/>
      <c r="L44" s="443"/>
      <c r="M44" s="438"/>
      <c r="N44" s="451"/>
      <c r="O44" s="444"/>
      <c r="P44" s="444"/>
      <c r="Q44" s="184">
        <v>805882.07</v>
      </c>
      <c r="R44" s="185" t="s">
        <v>29</v>
      </c>
      <c r="S44" s="197">
        <v>983.81</v>
      </c>
      <c r="T44" s="445"/>
      <c r="U44" s="439"/>
      <c r="V44" s="440"/>
      <c r="W44" s="440"/>
    </row>
    <row r="45" spans="1:23" s="30" customFormat="1" ht="66.75" customHeight="1" x14ac:dyDescent="0.2">
      <c r="A45" s="194">
        <v>33</v>
      </c>
      <c r="B45" s="442"/>
      <c r="C45" s="442"/>
      <c r="D45" s="442"/>
      <c r="E45" s="447"/>
      <c r="F45" s="193" t="s">
        <v>34</v>
      </c>
      <c r="G45" s="450"/>
      <c r="H45" s="442"/>
      <c r="I45" s="442"/>
      <c r="J45" s="442"/>
      <c r="K45" s="442"/>
      <c r="L45" s="443"/>
      <c r="M45" s="438"/>
      <c r="N45" s="451"/>
      <c r="O45" s="444"/>
      <c r="P45" s="444"/>
      <c r="Q45" s="184">
        <v>530668.17000000004</v>
      </c>
      <c r="R45" s="185" t="s">
        <v>29</v>
      </c>
      <c r="S45" s="197">
        <v>378.83</v>
      </c>
      <c r="T45" s="445"/>
      <c r="U45" s="439"/>
      <c r="V45" s="440"/>
      <c r="W45" s="440"/>
    </row>
    <row r="46" spans="1:23" s="30" customFormat="1" ht="66.75" customHeight="1" x14ac:dyDescent="0.2">
      <c r="A46" s="194">
        <v>34</v>
      </c>
      <c r="B46" s="442"/>
      <c r="C46" s="442"/>
      <c r="D46" s="442"/>
      <c r="E46" s="447"/>
      <c r="F46" s="193" t="s">
        <v>33</v>
      </c>
      <c r="G46" s="450"/>
      <c r="H46" s="442"/>
      <c r="I46" s="442"/>
      <c r="J46" s="442"/>
      <c r="K46" s="442"/>
      <c r="L46" s="443"/>
      <c r="M46" s="438"/>
      <c r="N46" s="451"/>
      <c r="O46" s="444"/>
      <c r="P46" s="444"/>
      <c r="Q46" s="184">
        <v>223710.09</v>
      </c>
      <c r="R46" s="185" t="s">
        <v>32</v>
      </c>
      <c r="S46" s="197">
        <v>395.43</v>
      </c>
      <c r="T46" s="445"/>
      <c r="U46" s="439"/>
      <c r="V46" s="440"/>
      <c r="W46" s="440"/>
    </row>
    <row r="47" spans="1:23" s="30" customFormat="1" ht="137.1" customHeight="1" x14ac:dyDescent="0.2">
      <c r="A47" s="194">
        <v>35</v>
      </c>
      <c r="B47" s="189" t="s">
        <v>50</v>
      </c>
      <c r="C47" s="189" t="s">
        <v>30</v>
      </c>
      <c r="D47" s="189" t="s">
        <v>81</v>
      </c>
      <c r="E47" s="194">
        <v>6216</v>
      </c>
      <c r="F47" s="176" t="s">
        <v>63</v>
      </c>
      <c r="G47" s="173" t="s">
        <v>39</v>
      </c>
      <c r="H47" s="189" t="s">
        <v>43</v>
      </c>
      <c r="I47" s="189" t="s">
        <v>64</v>
      </c>
      <c r="J47" s="189" t="s">
        <v>30</v>
      </c>
      <c r="K47" s="189" t="s">
        <v>64</v>
      </c>
      <c r="L47" s="195">
        <v>6470</v>
      </c>
      <c r="M47" s="180" t="s">
        <v>28</v>
      </c>
      <c r="N47" s="199">
        <v>125072.64</v>
      </c>
      <c r="O47" s="200">
        <v>46069</v>
      </c>
      <c r="P47" s="196">
        <v>46081</v>
      </c>
      <c r="Q47" s="184">
        <v>629.27</v>
      </c>
      <c r="R47" s="185" t="s">
        <v>29</v>
      </c>
      <c r="S47" s="197">
        <v>1</v>
      </c>
      <c r="T47" s="187">
        <f t="shared" si="0"/>
        <v>1</v>
      </c>
      <c r="U47" s="199">
        <v>125072.64</v>
      </c>
      <c r="V47" s="198" t="s">
        <v>136</v>
      </c>
      <c r="W47" s="198" t="s">
        <v>137</v>
      </c>
    </row>
    <row r="48" spans="1:23" s="30" customFormat="1" ht="200.25" customHeight="1" x14ac:dyDescent="0.2">
      <c r="A48" s="194">
        <v>36</v>
      </c>
      <c r="B48" s="442" t="s">
        <v>50</v>
      </c>
      <c r="C48" s="442" t="s">
        <v>30</v>
      </c>
      <c r="D48" s="442" t="s">
        <v>83</v>
      </c>
      <c r="E48" s="447">
        <v>6218</v>
      </c>
      <c r="F48" s="176" t="s">
        <v>84</v>
      </c>
      <c r="G48" s="450" t="s">
        <v>85</v>
      </c>
      <c r="H48" s="442" t="s">
        <v>43</v>
      </c>
      <c r="I48" s="442" t="s">
        <v>31</v>
      </c>
      <c r="J48" s="442" t="s">
        <v>30</v>
      </c>
      <c r="K48" s="442" t="s">
        <v>31</v>
      </c>
      <c r="L48" s="443">
        <v>330</v>
      </c>
      <c r="M48" s="438" t="s">
        <v>28</v>
      </c>
      <c r="N48" s="451">
        <v>5777307.4100000001</v>
      </c>
      <c r="O48" s="444">
        <v>46069</v>
      </c>
      <c r="P48" s="444">
        <v>46130</v>
      </c>
      <c r="Q48" s="191">
        <v>3617653.99</v>
      </c>
      <c r="R48" s="185" t="s">
        <v>29</v>
      </c>
      <c r="S48" s="197">
        <v>1890</v>
      </c>
      <c r="T48" s="445">
        <f t="shared" si="0"/>
        <v>0.97868611945646844</v>
      </c>
      <c r="U48" s="439">
        <v>5654170.5700000003</v>
      </c>
      <c r="V48" s="440" t="s">
        <v>86</v>
      </c>
      <c r="W48" s="440" t="s">
        <v>87</v>
      </c>
    </row>
    <row r="49" spans="1:23" ht="38.25" customHeight="1" x14ac:dyDescent="0.25">
      <c r="A49" s="201">
        <v>37</v>
      </c>
      <c r="B49" s="442"/>
      <c r="C49" s="442"/>
      <c r="D49" s="442"/>
      <c r="E49" s="447"/>
      <c r="F49" s="202" t="s">
        <v>48</v>
      </c>
      <c r="G49" s="450"/>
      <c r="H49" s="442"/>
      <c r="I49" s="442"/>
      <c r="J49" s="442"/>
      <c r="K49" s="442"/>
      <c r="L49" s="443"/>
      <c r="M49" s="438"/>
      <c r="N49" s="451"/>
      <c r="O49" s="444"/>
      <c r="P49" s="444"/>
      <c r="Q49" s="191">
        <v>756432.31</v>
      </c>
      <c r="R49" s="185" t="s">
        <v>29</v>
      </c>
      <c r="S49" s="197">
        <v>919</v>
      </c>
      <c r="T49" s="445"/>
      <c r="U49" s="439"/>
      <c r="V49" s="440"/>
      <c r="W49" s="440"/>
    </row>
    <row r="50" spans="1:23" ht="36.75" customHeight="1" x14ac:dyDescent="0.25">
      <c r="A50" s="201">
        <v>38</v>
      </c>
      <c r="B50" s="442"/>
      <c r="C50" s="442"/>
      <c r="D50" s="442"/>
      <c r="E50" s="447"/>
      <c r="F50" s="202" t="s">
        <v>34</v>
      </c>
      <c r="G50" s="450"/>
      <c r="H50" s="442"/>
      <c r="I50" s="442"/>
      <c r="J50" s="442"/>
      <c r="K50" s="442"/>
      <c r="L50" s="443"/>
      <c r="M50" s="438"/>
      <c r="N50" s="451"/>
      <c r="O50" s="444"/>
      <c r="P50" s="444"/>
      <c r="Q50" s="191">
        <v>769720.4</v>
      </c>
      <c r="R50" s="185" t="s">
        <v>32</v>
      </c>
      <c r="S50" s="197">
        <v>552.08000000000004</v>
      </c>
      <c r="T50" s="445"/>
      <c r="U50" s="439"/>
      <c r="V50" s="440"/>
      <c r="W50" s="440"/>
    </row>
    <row r="51" spans="1:23" ht="36.75" customHeight="1" x14ac:dyDescent="0.25">
      <c r="A51" s="201">
        <v>39</v>
      </c>
      <c r="B51" s="442"/>
      <c r="C51" s="442"/>
      <c r="D51" s="442"/>
      <c r="E51" s="447"/>
      <c r="F51" s="202" t="s">
        <v>89</v>
      </c>
      <c r="G51" s="450"/>
      <c r="H51" s="442"/>
      <c r="I51" s="442"/>
      <c r="J51" s="442"/>
      <c r="K51" s="442"/>
      <c r="L51" s="443"/>
      <c r="M51" s="438"/>
      <c r="N51" s="451"/>
      <c r="O51" s="444"/>
      <c r="P51" s="444"/>
      <c r="Q51" s="191">
        <v>286485.23</v>
      </c>
      <c r="R51" s="185" t="s">
        <v>90</v>
      </c>
      <c r="S51" s="197">
        <v>1</v>
      </c>
      <c r="T51" s="445"/>
      <c r="U51" s="439"/>
      <c r="V51" s="440"/>
      <c r="W51" s="440"/>
    </row>
    <row r="52" spans="1:23" ht="45.75" customHeight="1" x14ac:dyDescent="0.25">
      <c r="A52" s="201">
        <v>40</v>
      </c>
      <c r="B52" s="442"/>
      <c r="C52" s="442"/>
      <c r="D52" s="442"/>
      <c r="E52" s="447"/>
      <c r="F52" s="202" t="s">
        <v>33</v>
      </c>
      <c r="G52" s="450"/>
      <c r="H52" s="442"/>
      <c r="I52" s="442"/>
      <c r="J52" s="442"/>
      <c r="K52" s="442"/>
      <c r="L52" s="443"/>
      <c r="M52" s="438"/>
      <c r="N52" s="451"/>
      <c r="O52" s="444"/>
      <c r="P52" s="444"/>
      <c r="Q52" s="191">
        <v>347015.48</v>
      </c>
      <c r="R52" s="185" t="s">
        <v>29</v>
      </c>
      <c r="S52" s="197">
        <v>460.65</v>
      </c>
      <c r="T52" s="445"/>
      <c r="U52" s="439"/>
      <c r="V52" s="440"/>
      <c r="W52" s="440"/>
    </row>
    <row r="53" spans="1:23" ht="150" customHeight="1" x14ac:dyDescent="0.25">
      <c r="A53" s="194">
        <v>41</v>
      </c>
      <c r="B53" s="194" t="s">
        <v>148</v>
      </c>
      <c r="C53" s="189" t="s">
        <v>159</v>
      </c>
      <c r="D53" s="189" t="s">
        <v>161</v>
      </c>
      <c r="E53" s="194">
        <v>6401</v>
      </c>
      <c r="F53" s="176" t="s">
        <v>160</v>
      </c>
      <c r="G53" s="203" t="s">
        <v>162</v>
      </c>
      <c r="H53" s="203" t="s">
        <v>67</v>
      </c>
      <c r="I53" s="189" t="s">
        <v>163</v>
      </c>
      <c r="J53" s="189" t="s">
        <v>159</v>
      </c>
      <c r="K53" s="189" t="s">
        <v>163</v>
      </c>
      <c r="L53" s="195">
        <v>64806</v>
      </c>
      <c r="M53" s="180" t="s">
        <v>28</v>
      </c>
      <c r="N53" s="199">
        <v>3074000</v>
      </c>
      <c r="O53" s="200">
        <v>46062</v>
      </c>
      <c r="P53" s="196">
        <v>46089</v>
      </c>
      <c r="Q53" s="184">
        <f>N53/S53</f>
        <v>3074000</v>
      </c>
      <c r="R53" s="185" t="s">
        <v>90</v>
      </c>
      <c r="S53" s="197">
        <v>1</v>
      </c>
      <c r="T53" s="187">
        <f>U53*100%/N53</f>
        <v>1</v>
      </c>
      <c r="U53" s="188">
        <v>3074000</v>
      </c>
      <c r="V53" s="198" t="s">
        <v>164</v>
      </c>
      <c r="W53" s="198" t="s">
        <v>165</v>
      </c>
    </row>
    <row r="54" spans="1:23" ht="66" customHeight="1" x14ac:dyDescent="0.25">
      <c r="A54" s="446" t="s">
        <v>143</v>
      </c>
      <c r="B54" s="446"/>
      <c r="C54" s="446"/>
      <c r="D54" s="446"/>
      <c r="E54" s="446"/>
      <c r="F54" s="446"/>
      <c r="G54" s="446"/>
      <c r="H54" s="446"/>
      <c r="I54" s="446"/>
      <c r="J54" s="446"/>
      <c r="K54" s="446"/>
      <c r="L54" s="446"/>
      <c r="M54" s="446"/>
      <c r="N54" s="446"/>
      <c r="O54" s="446"/>
      <c r="P54" s="446"/>
      <c r="Q54" s="446"/>
      <c r="R54" s="446"/>
      <c r="S54" s="446"/>
      <c r="T54" s="446"/>
      <c r="U54" s="446"/>
      <c r="V54" s="446"/>
      <c r="W54" s="446"/>
    </row>
    <row r="55" spans="1:23" s="95" customFormat="1" ht="115.5" customHeight="1" x14ac:dyDescent="0.3">
      <c r="A55" s="194">
        <v>42</v>
      </c>
      <c r="B55" s="194" t="s">
        <v>148</v>
      </c>
      <c r="C55" s="189" t="s">
        <v>30</v>
      </c>
      <c r="D55" s="189" t="s">
        <v>144</v>
      </c>
      <c r="E55" s="194">
        <v>6219</v>
      </c>
      <c r="F55" s="176" t="s">
        <v>140</v>
      </c>
      <c r="G55" s="173" t="s">
        <v>39</v>
      </c>
      <c r="H55" s="203" t="s">
        <v>43</v>
      </c>
      <c r="I55" s="189" t="s">
        <v>31</v>
      </c>
      <c r="J55" s="189" t="s">
        <v>30</v>
      </c>
      <c r="K55" s="189" t="s">
        <v>31</v>
      </c>
      <c r="L55" s="195">
        <v>6470</v>
      </c>
      <c r="M55" s="180" t="s">
        <v>28</v>
      </c>
      <c r="N55" s="199">
        <v>211316.96</v>
      </c>
      <c r="O55" s="200">
        <v>46104</v>
      </c>
      <c r="P55" s="196">
        <v>46146</v>
      </c>
      <c r="Q55" s="184">
        <f t="shared" ref="Q55:Q64" si="1">N55/S55</f>
        <v>254.59874698795178</v>
      </c>
      <c r="R55" s="185" t="s">
        <v>29</v>
      </c>
      <c r="S55" s="197">
        <v>830</v>
      </c>
      <c r="T55" s="187">
        <f t="shared" ref="T55:T64" si="2">U55*100%/N55</f>
        <v>1</v>
      </c>
      <c r="U55" s="199">
        <v>211316.96</v>
      </c>
      <c r="V55" s="198" t="s">
        <v>153</v>
      </c>
      <c r="W55" s="198" t="s">
        <v>154</v>
      </c>
    </row>
    <row r="56" spans="1:23" s="95" customFormat="1" ht="115.5" customHeight="1" x14ac:dyDescent="0.3">
      <c r="A56" s="194">
        <v>43</v>
      </c>
      <c r="B56" s="194" t="s">
        <v>148</v>
      </c>
      <c r="C56" s="189" t="s">
        <v>30</v>
      </c>
      <c r="D56" s="189" t="s">
        <v>192</v>
      </c>
      <c r="E56" s="194">
        <v>6220</v>
      </c>
      <c r="F56" s="176" t="s">
        <v>191</v>
      </c>
      <c r="G56" s="173" t="s">
        <v>39</v>
      </c>
      <c r="H56" s="203"/>
      <c r="I56" s="189" t="s">
        <v>31</v>
      </c>
      <c r="J56" s="189" t="s">
        <v>30</v>
      </c>
      <c r="K56" s="189" t="s">
        <v>31</v>
      </c>
      <c r="L56" s="195"/>
      <c r="M56" s="180"/>
      <c r="N56" s="199">
        <v>2519385</v>
      </c>
      <c r="O56" s="200">
        <v>46104</v>
      </c>
      <c r="P56" s="196">
        <v>46200</v>
      </c>
      <c r="Q56" s="184" t="s">
        <v>193</v>
      </c>
      <c r="R56" s="185" t="s">
        <v>193</v>
      </c>
      <c r="S56" s="197">
        <v>830</v>
      </c>
      <c r="T56" s="187">
        <f t="shared" si="2"/>
        <v>0.46438664594732443</v>
      </c>
      <c r="U56" s="188">
        <v>1169968.75</v>
      </c>
      <c r="V56" s="198"/>
      <c r="W56" s="198"/>
    </row>
    <row r="57" spans="1:23" s="95" customFormat="1" ht="271.5" customHeight="1" x14ac:dyDescent="0.3">
      <c r="A57" s="194">
        <v>44</v>
      </c>
      <c r="B57" s="447" t="s">
        <v>148</v>
      </c>
      <c r="C57" s="442" t="s">
        <v>30</v>
      </c>
      <c r="D57" s="442" t="s">
        <v>145</v>
      </c>
      <c r="E57" s="447">
        <v>6121</v>
      </c>
      <c r="F57" s="176" t="s">
        <v>175</v>
      </c>
      <c r="G57" s="448" t="s">
        <v>149</v>
      </c>
      <c r="H57" s="448" t="s">
        <v>43</v>
      </c>
      <c r="I57" s="442" t="s">
        <v>31</v>
      </c>
      <c r="J57" s="442" t="s">
        <v>30</v>
      </c>
      <c r="K57" s="442" t="s">
        <v>31</v>
      </c>
      <c r="L57" s="443">
        <v>348</v>
      </c>
      <c r="M57" s="438" t="s">
        <v>28</v>
      </c>
      <c r="N57" s="199">
        <v>9274247.0199999996</v>
      </c>
      <c r="O57" s="444">
        <v>46104</v>
      </c>
      <c r="P57" s="444">
        <v>46196</v>
      </c>
      <c r="Q57" s="184">
        <f t="shared" si="1"/>
        <v>2103.3377225409927</v>
      </c>
      <c r="R57" s="185" t="s">
        <v>29</v>
      </c>
      <c r="S57" s="197">
        <v>4409.3</v>
      </c>
      <c r="T57" s="445">
        <f>U57*100%/13115456.93</f>
        <v>0.90940779674383787</v>
      </c>
      <c r="U57" s="439">
        <v>11927298.789999999</v>
      </c>
      <c r="V57" s="440" t="s">
        <v>155</v>
      </c>
      <c r="W57" s="440" t="s">
        <v>156</v>
      </c>
    </row>
    <row r="58" spans="1:23" s="95" customFormat="1" ht="34.5" customHeight="1" x14ac:dyDescent="0.3">
      <c r="A58" s="194">
        <v>45</v>
      </c>
      <c r="B58" s="447"/>
      <c r="C58" s="442"/>
      <c r="D58" s="442"/>
      <c r="E58" s="447"/>
      <c r="F58" s="176" t="s">
        <v>34</v>
      </c>
      <c r="G58" s="448"/>
      <c r="H58" s="448"/>
      <c r="I58" s="442"/>
      <c r="J58" s="442"/>
      <c r="K58" s="442"/>
      <c r="L58" s="443"/>
      <c r="M58" s="438"/>
      <c r="N58" s="199">
        <v>1840485.03</v>
      </c>
      <c r="O58" s="444"/>
      <c r="P58" s="444"/>
      <c r="Q58" s="184">
        <f t="shared" si="1"/>
        <v>1925.5158080850351</v>
      </c>
      <c r="R58" s="185" t="s">
        <v>32</v>
      </c>
      <c r="S58" s="197">
        <v>955.84</v>
      </c>
      <c r="T58" s="445"/>
      <c r="U58" s="439"/>
      <c r="V58" s="440"/>
      <c r="W58" s="440"/>
    </row>
    <row r="59" spans="1:23" s="95" customFormat="1" ht="36.75" customHeight="1" x14ac:dyDescent="0.3">
      <c r="A59" s="194">
        <v>46</v>
      </c>
      <c r="B59" s="447"/>
      <c r="C59" s="442"/>
      <c r="D59" s="442"/>
      <c r="E59" s="447"/>
      <c r="F59" s="176" t="s">
        <v>124</v>
      </c>
      <c r="G59" s="448"/>
      <c r="H59" s="448"/>
      <c r="I59" s="442"/>
      <c r="J59" s="442"/>
      <c r="K59" s="442"/>
      <c r="L59" s="443"/>
      <c r="M59" s="438"/>
      <c r="N59" s="199">
        <v>1568883.31</v>
      </c>
      <c r="O59" s="444"/>
      <c r="P59" s="444"/>
      <c r="Q59" s="184">
        <f t="shared" si="1"/>
        <v>1268.5020294307892</v>
      </c>
      <c r="R59" s="185" t="s">
        <v>29</v>
      </c>
      <c r="S59" s="197">
        <v>1236.8</v>
      </c>
      <c r="T59" s="445"/>
      <c r="U59" s="439"/>
      <c r="V59" s="440"/>
      <c r="W59" s="440"/>
    </row>
    <row r="60" spans="1:23" s="95" customFormat="1" ht="57.75" customHeight="1" x14ac:dyDescent="0.3">
      <c r="A60" s="194">
        <v>47</v>
      </c>
      <c r="B60" s="447"/>
      <c r="C60" s="442"/>
      <c r="D60" s="442"/>
      <c r="E60" s="447"/>
      <c r="F60" s="176" t="s">
        <v>33</v>
      </c>
      <c r="G60" s="448"/>
      <c r="H60" s="448"/>
      <c r="I60" s="442"/>
      <c r="J60" s="442"/>
      <c r="K60" s="442"/>
      <c r="L60" s="443"/>
      <c r="M60" s="438"/>
      <c r="N60" s="199">
        <v>431841.57</v>
      </c>
      <c r="O60" s="444"/>
      <c r="P60" s="444"/>
      <c r="Q60" s="184">
        <f t="shared" si="1"/>
        <v>710.18397552913314</v>
      </c>
      <c r="R60" s="185" t="s">
        <v>32</v>
      </c>
      <c r="S60" s="197">
        <v>608.07000000000005</v>
      </c>
      <c r="T60" s="445"/>
      <c r="U60" s="439"/>
      <c r="V60" s="440"/>
      <c r="W60" s="440"/>
    </row>
    <row r="61" spans="1:23" s="95" customFormat="1" ht="81" customHeight="1" x14ac:dyDescent="0.3">
      <c r="A61" s="194">
        <v>48</v>
      </c>
      <c r="B61" s="194" t="s">
        <v>148</v>
      </c>
      <c r="C61" s="189" t="s">
        <v>30</v>
      </c>
      <c r="D61" s="189" t="s">
        <v>146</v>
      </c>
      <c r="E61" s="194">
        <v>6222</v>
      </c>
      <c r="F61" s="176" t="s">
        <v>141</v>
      </c>
      <c r="G61" s="203" t="s">
        <v>150</v>
      </c>
      <c r="H61" s="203" t="s">
        <v>43</v>
      </c>
      <c r="I61" s="189" t="s">
        <v>53</v>
      </c>
      <c r="J61" s="189" t="s">
        <v>30</v>
      </c>
      <c r="K61" s="189" t="s">
        <v>53</v>
      </c>
      <c r="L61" s="195">
        <v>2921</v>
      </c>
      <c r="M61" s="180" t="s">
        <v>28</v>
      </c>
      <c r="N61" s="199">
        <v>1612400</v>
      </c>
      <c r="O61" s="200">
        <v>46104</v>
      </c>
      <c r="P61" s="196">
        <v>46151</v>
      </c>
      <c r="Q61" s="184">
        <f t="shared" si="1"/>
        <v>1612400</v>
      </c>
      <c r="R61" s="185" t="s">
        <v>90</v>
      </c>
      <c r="S61" s="197">
        <v>1</v>
      </c>
      <c r="T61" s="187">
        <f t="shared" si="2"/>
        <v>1</v>
      </c>
      <c r="U61" s="188">
        <v>1612400</v>
      </c>
      <c r="V61" s="198" t="s">
        <v>151</v>
      </c>
      <c r="W61" s="198" t="s">
        <v>152</v>
      </c>
    </row>
    <row r="62" spans="1:23" s="95" customFormat="1" ht="190.5" customHeight="1" x14ac:dyDescent="0.3">
      <c r="A62" s="194">
        <v>49</v>
      </c>
      <c r="B62" s="194" t="s">
        <v>148</v>
      </c>
      <c r="C62" s="189" t="s">
        <v>30</v>
      </c>
      <c r="D62" s="189" t="s">
        <v>147</v>
      </c>
      <c r="E62" s="194">
        <v>6223</v>
      </c>
      <c r="F62" s="176" t="s">
        <v>142</v>
      </c>
      <c r="G62" s="173" t="s">
        <v>39</v>
      </c>
      <c r="H62" s="203" t="s">
        <v>43</v>
      </c>
      <c r="I62" s="189" t="s">
        <v>31</v>
      </c>
      <c r="J62" s="189" t="s">
        <v>30</v>
      </c>
      <c r="K62" s="189" t="s">
        <v>31</v>
      </c>
      <c r="L62" s="195">
        <v>33284</v>
      </c>
      <c r="M62" s="180" t="s">
        <v>28</v>
      </c>
      <c r="N62" s="199">
        <v>93438</v>
      </c>
      <c r="O62" s="200">
        <v>46106</v>
      </c>
      <c r="P62" s="196">
        <v>46113</v>
      </c>
      <c r="Q62" s="184">
        <f t="shared" si="1"/>
        <v>93438</v>
      </c>
      <c r="R62" s="185" t="s">
        <v>90</v>
      </c>
      <c r="S62" s="197">
        <v>1</v>
      </c>
      <c r="T62" s="187">
        <f t="shared" si="2"/>
        <v>1</v>
      </c>
      <c r="U62" s="188">
        <v>93438</v>
      </c>
      <c r="V62" s="198" t="s">
        <v>157</v>
      </c>
      <c r="W62" s="198" t="s">
        <v>158</v>
      </c>
    </row>
    <row r="63" spans="1:23" s="95" customFormat="1" ht="175.5" customHeight="1" x14ac:dyDescent="0.3">
      <c r="A63" s="194">
        <v>50</v>
      </c>
      <c r="B63" s="194" t="s">
        <v>148</v>
      </c>
      <c r="C63" s="189" t="s">
        <v>159</v>
      </c>
      <c r="D63" s="189" t="s">
        <v>166</v>
      </c>
      <c r="E63" s="194">
        <v>6403</v>
      </c>
      <c r="F63" s="176" t="s">
        <v>194</v>
      </c>
      <c r="G63" s="203" t="s">
        <v>88</v>
      </c>
      <c r="H63" s="203" t="s">
        <v>66</v>
      </c>
      <c r="I63" s="189" t="s">
        <v>172</v>
      </c>
      <c r="J63" s="189" t="s">
        <v>159</v>
      </c>
      <c r="K63" s="189" t="s">
        <v>54</v>
      </c>
      <c r="L63" s="195">
        <v>33284</v>
      </c>
      <c r="M63" s="180" t="s">
        <v>28</v>
      </c>
      <c r="N63" s="199">
        <v>2609432.2200000002</v>
      </c>
      <c r="O63" s="200">
        <v>46083</v>
      </c>
      <c r="P63" s="196">
        <v>46095</v>
      </c>
      <c r="Q63" s="184">
        <f t="shared" si="1"/>
        <v>287.77286141548888</v>
      </c>
      <c r="R63" s="185" t="s">
        <v>29</v>
      </c>
      <c r="S63" s="197">
        <v>9067.68</v>
      </c>
      <c r="T63" s="187">
        <f t="shared" si="2"/>
        <v>1</v>
      </c>
      <c r="U63" s="199">
        <v>2609432.2200000002</v>
      </c>
      <c r="V63" s="198" t="s">
        <v>167</v>
      </c>
      <c r="W63" s="198" t="s">
        <v>139</v>
      </c>
    </row>
    <row r="64" spans="1:23" s="95" customFormat="1" ht="160.5" customHeight="1" x14ac:dyDescent="0.3">
      <c r="A64" s="194">
        <v>51</v>
      </c>
      <c r="B64" s="194" t="s">
        <v>148</v>
      </c>
      <c r="C64" s="189" t="s">
        <v>159</v>
      </c>
      <c r="D64" s="189" t="s">
        <v>168</v>
      </c>
      <c r="E64" s="194">
        <v>6404</v>
      </c>
      <c r="F64" s="176" t="s">
        <v>169</v>
      </c>
      <c r="G64" s="203" t="s">
        <v>88</v>
      </c>
      <c r="H64" s="203" t="s">
        <v>66</v>
      </c>
      <c r="I64" s="189" t="s">
        <v>170</v>
      </c>
      <c r="J64" s="189" t="s">
        <v>30</v>
      </c>
      <c r="K64" s="189" t="s">
        <v>171</v>
      </c>
      <c r="L64" s="195">
        <v>246</v>
      </c>
      <c r="M64" s="180" t="s">
        <v>28</v>
      </c>
      <c r="N64" s="199">
        <v>1529729.88</v>
      </c>
      <c r="O64" s="200">
        <v>46104</v>
      </c>
      <c r="P64" s="196">
        <v>46116</v>
      </c>
      <c r="Q64" s="184">
        <f t="shared" si="1"/>
        <v>88.157843082450214</v>
      </c>
      <c r="R64" s="185" t="s">
        <v>29</v>
      </c>
      <c r="S64" s="197">
        <v>17352.169999999998</v>
      </c>
      <c r="T64" s="187">
        <f t="shared" si="2"/>
        <v>1</v>
      </c>
      <c r="U64" s="188">
        <v>1529729.88</v>
      </c>
      <c r="V64" s="198" t="s">
        <v>173</v>
      </c>
      <c r="W64" s="198" t="s">
        <v>174</v>
      </c>
    </row>
    <row r="65" spans="1:23" ht="66" customHeight="1" x14ac:dyDescent="0.25">
      <c r="A65" s="441" t="s">
        <v>177</v>
      </c>
      <c r="B65" s="441"/>
      <c r="C65" s="441"/>
      <c r="D65" s="441"/>
      <c r="E65" s="441"/>
      <c r="F65" s="441"/>
      <c r="G65" s="441"/>
      <c r="H65" s="441"/>
      <c r="I65" s="441"/>
      <c r="J65" s="441"/>
      <c r="K65" s="441"/>
      <c r="L65" s="441"/>
      <c r="M65" s="441"/>
      <c r="N65" s="441"/>
      <c r="O65" s="441"/>
      <c r="P65" s="441"/>
      <c r="Q65" s="441"/>
      <c r="R65" s="441"/>
      <c r="S65" s="441"/>
      <c r="T65" s="441"/>
      <c r="U65" s="441"/>
      <c r="V65" s="441"/>
      <c r="W65" s="441"/>
    </row>
    <row r="66" spans="1:23" s="95" customFormat="1" ht="213.75" customHeight="1" x14ac:dyDescent="0.3">
      <c r="A66" s="194">
        <v>52</v>
      </c>
      <c r="B66" s="194" t="s">
        <v>148</v>
      </c>
      <c r="C66" s="189" t="s">
        <v>30</v>
      </c>
      <c r="D66" s="189" t="s">
        <v>185</v>
      </c>
      <c r="E66" s="194">
        <v>6224</v>
      </c>
      <c r="F66" s="176" t="s">
        <v>178</v>
      </c>
      <c r="G66" s="173" t="s">
        <v>201</v>
      </c>
      <c r="H66" s="203" t="s">
        <v>40</v>
      </c>
      <c r="I66" s="204" t="s">
        <v>31</v>
      </c>
      <c r="J66" s="189" t="s">
        <v>30</v>
      </c>
      <c r="K66" s="204" t="s">
        <v>31</v>
      </c>
      <c r="L66" s="195">
        <v>33284</v>
      </c>
      <c r="M66" s="180" t="s">
        <v>28</v>
      </c>
      <c r="N66" s="205">
        <v>7280984.5499999998</v>
      </c>
      <c r="O66" s="200">
        <v>46113</v>
      </c>
      <c r="P66" s="196">
        <v>46142</v>
      </c>
      <c r="Q66" s="184">
        <f t="shared" ref="Q66" si="3">N66/S66</f>
        <v>8772.2705421686751</v>
      </c>
      <c r="R66" s="185" t="s">
        <v>29</v>
      </c>
      <c r="S66" s="197">
        <v>830</v>
      </c>
      <c r="T66" s="187">
        <f t="shared" ref="T66:T73" si="4">U66*100%/N66</f>
        <v>1</v>
      </c>
      <c r="U66" s="205">
        <v>7280984.5499999998</v>
      </c>
      <c r="V66" s="198" t="s">
        <v>153</v>
      </c>
      <c r="W66" s="198" t="s">
        <v>154</v>
      </c>
    </row>
    <row r="67" spans="1:23" s="95" customFormat="1" ht="84" customHeight="1" x14ac:dyDescent="0.3">
      <c r="A67" s="194">
        <v>53</v>
      </c>
      <c r="B67" s="194" t="s">
        <v>148</v>
      </c>
      <c r="C67" s="189" t="s">
        <v>30</v>
      </c>
      <c r="D67" s="189" t="s">
        <v>180</v>
      </c>
      <c r="E67" s="194">
        <v>6225</v>
      </c>
      <c r="F67" s="176" t="s">
        <v>179</v>
      </c>
      <c r="G67" s="203" t="s">
        <v>150</v>
      </c>
      <c r="H67" s="203" t="s">
        <v>43</v>
      </c>
      <c r="I67" s="204" t="s">
        <v>64</v>
      </c>
      <c r="J67" s="189" t="s">
        <v>30</v>
      </c>
      <c r="K67" s="204" t="s">
        <v>64</v>
      </c>
      <c r="L67" s="195">
        <v>2921</v>
      </c>
      <c r="M67" s="180" t="s">
        <v>28</v>
      </c>
      <c r="N67" s="205">
        <v>210000</v>
      </c>
      <c r="O67" s="200">
        <v>46104</v>
      </c>
      <c r="P67" s="196">
        <v>46151</v>
      </c>
      <c r="Q67" s="184">
        <f>N67/S67</f>
        <v>210000</v>
      </c>
      <c r="R67" s="185" t="s">
        <v>90</v>
      </c>
      <c r="S67" s="197">
        <v>1</v>
      </c>
      <c r="T67" s="187">
        <f t="shared" si="4"/>
        <v>0.57609861904761905</v>
      </c>
      <c r="U67" s="188">
        <v>120980.71</v>
      </c>
      <c r="V67" s="198" t="s">
        <v>151</v>
      </c>
      <c r="W67" s="198" t="s">
        <v>152</v>
      </c>
    </row>
    <row r="68" spans="1:23" s="95" customFormat="1" ht="106.5" customHeight="1" x14ac:dyDescent="0.3">
      <c r="A68" s="194">
        <v>54</v>
      </c>
      <c r="B68" s="194" t="s">
        <v>148</v>
      </c>
      <c r="C68" s="189" t="s">
        <v>30</v>
      </c>
      <c r="D68" s="189" t="s">
        <v>186</v>
      </c>
      <c r="E68" s="194">
        <v>6226</v>
      </c>
      <c r="F68" s="176" t="s">
        <v>181</v>
      </c>
      <c r="G68" s="203" t="s">
        <v>150</v>
      </c>
      <c r="H68" s="203" t="s">
        <v>43</v>
      </c>
      <c r="I68" s="204" t="s">
        <v>31</v>
      </c>
      <c r="J68" s="189" t="s">
        <v>30</v>
      </c>
      <c r="K68" s="204" t="s">
        <v>31</v>
      </c>
      <c r="L68" s="195">
        <v>2921</v>
      </c>
      <c r="M68" s="180" t="s">
        <v>28</v>
      </c>
      <c r="N68" s="205">
        <v>285000</v>
      </c>
      <c r="O68" s="200">
        <v>46104</v>
      </c>
      <c r="P68" s="196">
        <v>46151</v>
      </c>
      <c r="Q68" s="184">
        <f>N68/S68</f>
        <v>285000</v>
      </c>
      <c r="R68" s="185" t="s">
        <v>90</v>
      </c>
      <c r="S68" s="197">
        <v>1</v>
      </c>
      <c r="T68" s="187">
        <f t="shared" si="4"/>
        <v>0.97306129824561394</v>
      </c>
      <c r="U68" s="188">
        <v>277322.46999999997</v>
      </c>
      <c r="V68" s="198" t="s">
        <v>151</v>
      </c>
      <c r="W68" s="198" t="s">
        <v>152</v>
      </c>
    </row>
    <row r="69" spans="1:23" s="95" customFormat="1" ht="106.5" customHeight="1" x14ac:dyDescent="0.3">
      <c r="A69" s="194">
        <v>55</v>
      </c>
      <c r="B69" s="194" t="s">
        <v>148</v>
      </c>
      <c r="C69" s="189" t="s">
        <v>30</v>
      </c>
      <c r="D69" s="189" t="s">
        <v>187</v>
      </c>
      <c r="E69" s="194">
        <v>6227</v>
      </c>
      <c r="F69" s="176" t="s">
        <v>182</v>
      </c>
      <c r="G69" s="203" t="s">
        <v>150</v>
      </c>
      <c r="H69" s="203" t="s">
        <v>43</v>
      </c>
      <c r="I69" s="204" t="s">
        <v>31</v>
      </c>
      <c r="J69" s="189" t="s">
        <v>30</v>
      </c>
      <c r="K69" s="204" t="s">
        <v>31</v>
      </c>
      <c r="L69" s="195">
        <v>2921</v>
      </c>
      <c r="M69" s="180" t="s">
        <v>28</v>
      </c>
      <c r="N69" s="205">
        <v>240143.2</v>
      </c>
      <c r="O69" s="200">
        <v>46104</v>
      </c>
      <c r="P69" s="196">
        <v>46151</v>
      </c>
      <c r="Q69" s="184">
        <f>N69/S69</f>
        <v>240143.2</v>
      </c>
      <c r="R69" s="185" t="s">
        <v>90</v>
      </c>
      <c r="S69" s="197">
        <v>1</v>
      </c>
      <c r="T69" s="187">
        <f t="shared" si="4"/>
        <v>1</v>
      </c>
      <c r="U69" s="188">
        <v>240143.2</v>
      </c>
      <c r="V69" s="198" t="s">
        <v>151</v>
      </c>
      <c r="W69" s="198" t="s">
        <v>152</v>
      </c>
    </row>
    <row r="70" spans="1:23" s="95" customFormat="1" ht="129.75" customHeight="1" x14ac:dyDescent="0.3">
      <c r="A70" s="194">
        <v>56</v>
      </c>
      <c r="B70" s="194" t="s">
        <v>148</v>
      </c>
      <c r="C70" s="189" t="s">
        <v>30</v>
      </c>
      <c r="D70" s="189" t="s">
        <v>188</v>
      </c>
      <c r="E70" s="194">
        <v>6404</v>
      </c>
      <c r="F70" s="176" t="s">
        <v>169</v>
      </c>
      <c r="G70" s="203" t="s">
        <v>199</v>
      </c>
      <c r="H70" s="203" t="s">
        <v>66</v>
      </c>
      <c r="I70" s="204" t="s">
        <v>171</v>
      </c>
      <c r="J70" s="189" t="s">
        <v>30</v>
      </c>
      <c r="K70" s="204" t="s">
        <v>171</v>
      </c>
      <c r="L70" s="195">
        <v>246</v>
      </c>
      <c r="M70" s="180" t="s">
        <v>28</v>
      </c>
      <c r="N70" s="205">
        <v>2374613.38</v>
      </c>
      <c r="O70" s="200">
        <v>46104</v>
      </c>
      <c r="P70" s="196">
        <v>46116</v>
      </c>
      <c r="Q70" s="184">
        <f>N70/S70</f>
        <v>136.84820861021993</v>
      </c>
      <c r="R70" s="185" t="s">
        <v>29</v>
      </c>
      <c r="S70" s="197">
        <v>17352.169999999998</v>
      </c>
      <c r="T70" s="187">
        <f t="shared" si="4"/>
        <v>0.94362467965206198</v>
      </c>
      <c r="U70" s="188">
        <v>2240743.79</v>
      </c>
      <c r="V70" s="198" t="s">
        <v>173</v>
      </c>
      <c r="W70" s="198" t="s">
        <v>174</v>
      </c>
    </row>
    <row r="71" spans="1:23" s="95" customFormat="1" ht="134.25" customHeight="1" x14ac:dyDescent="0.3">
      <c r="A71" s="194">
        <v>57</v>
      </c>
      <c r="B71" s="194" t="s">
        <v>148</v>
      </c>
      <c r="C71" s="190" t="s">
        <v>159</v>
      </c>
      <c r="D71" s="189" t="s">
        <v>195</v>
      </c>
      <c r="E71" s="194">
        <v>6405</v>
      </c>
      <c r="F71" s="206" t="s">
        <v>200</v>
      </c>
      <c r="G71" s="207" t="s">
        <v>196</v>
      </c>
      <c r="H71" s="203" t="s">
        <v>66</v>
      </c>
      <c r="I71" s="208" t="s">
        <v>31</v>
      </c>
      <c r="J71" s="189" t="s">
        <v>159</v>
      </c>
      <c r="K71" s="208" t="s">
        <v>31</v>
      </c>
      <c r="L71" s="195">
        <v>252</v>
      </c>
      <c r="M71" s="209" t="s">
        <v>28</v>
      </c>
      <c r="N71" s="205">
        <v>1260837.18</v>
      </c>
      <c r="O71" s="200">
        <v>46113</v>
      </c>
      <c r="P71" s="200">
        <v>46158</v>
      </c>
      <c r="Q71" s="184">
        <f t="shared" ref="Q71:Q72" si="5">N71/S71</f>
        <v>1038.0336395969175</v>
      </c>
      <c r="R71" s="185" t="s">
        <v>29</v>
      </c>
      <c r="S71" s="197">
        <v>1214.6400000000001</v>
      </c>
      <c r="T71" s="210">
        <f>U71*100%/3575742.24</f>
        <v>0.35260852023830441</v>
      </c>
      <c r="U71" s="205">
        <v>1260837.18</v>
      </c>
      <c r="V71" s="212" t="s">
        <v>198</v>
      </c>
      <c r="W71" s="212" t="s">
        <v>197</v>
      </c>
    </row>
    <row r="72" spans="1:23" s="95" customFormat="1" ht="175.5" customHeight="1" x14ac:dyDescent="0.3">
      <c r="A72" s="194">
        <v>58</v>
      </c>
      <c r="B72" s="194" t="s">
        <v>148</v>
      </c>
      <c r="C72" s="189" t="s">
        <v>30</v>
      </c>
      <c r="D72" s="189" t="s">
        <v>189</v>
      </c>
      <c r="E72" s="194">
        <v>6405</v>
      </c>
      <c r="F72" s="206" t="s">
        <v>183</v>
      </c>
      <c r="G72" s="207" t="s">
        <v>196</v>
      </c>
      <c r="H72" s="203" t="s">
        <v>66</v>
      </c>
      <c r="I72" s="208" t="s">
        <v>31</v>
      </c>
      <c r="J72" s="189" t="s">
        <v>30</v>
      </c>
      <c r="K72" s="208" t="s">
        <v>31</v>
      </c>
      <c r="L72" s="195">
        <v>252</v>
      </c>
      <c r="M72" s="180" t="s">
        <v>28</v>
      </c>
      <c r="N72" s="205">
        <v>2314905.21</v>
      </c>
      <c r="O72" s="200">
        <v>46113</v>
      </c>
      <c r="P72" s="200">
        <v>46158</v>
      </c>
      <c r="Q72" s="184">
        <f t="shared" si="5"/>
        <v>1905.8364700652044</v>
      </c>
      <c r="R72" s="185" t="s">
        <v>29</v>
      </c>
      <c r="S72" s="197">
        <v>1214.6400000000001</v>
      </c>
      <c r="T72" s="210">
        <f>U72*100%/3575742.24</f>
        <v>0.41098260762778027</v>
      </c>
      <c r="U72" s="211">
        <v>1469567.87</v>
      </c>
      <c r="V72" s="212" t="s">
        <v>198</v>
      </c>
      <c r="W72" s="212" t="s">
        <v>197</v>
      </c>
    </row>
    <row r="73" spans="1:23" s="95" customFormat="1" ht="102" customHeight="1" x14ac:dyDescent="0.3">
      <c r="A73" s="194">
        <v>59</v>
      </c>
      <c r="B73" s="194" t="s">
        <v>148</v>
      </c>
      <c r="C73" s="189" t="s">
        <v>30</v>
      </c>
      <c r="D73" s="189" t="s">
        <v>190</v>
      </c>
      <c r="E73" s="194">
        <v>6228</v>
      </c>
      <c r="F73" s="176" t="s">
        <v>184</v>
      </c>
      <c r="G73" s="173" t="s">
        <v>39</v>
      </c>
      <c r="H73" s="203" t="s">
        <v>40</v>
      </c>
      <c r="I73" s="204" t="s">
        <v>31</v>
      </c>
      <c r="J73" s="189" t="s">
        <v>30</v>
      </c>
      <c r="K73" s="204" t="s">
        <v>31</v>
      </c>
      <c r="L73" s="195">
        <v>33284</v>
      </c>
      <c r="M73" s="180" t="s">
        <v>28</v>
      </c>
      <c r="N73" s="213">
        <v>533912.88</v>
      </c>
      <c r="O73" s="200">
        <v>46113</v>
      </c>
      <c r="P73" s="196">
        <v>46142</v>
      </c>
      <c r="Q73" s="184">
        <f>N73/S73</f>
        <v>533912.88</v>
      </c>
      <c r="R73" s="185" t="s">
        <v>90</v>
      </c>
      <c r="S73" s="197">
        <v>1</v>
      </c>
      <c r="T73" s="187">
        <f t="shared" si="4"/>
        <v>0.71759205359496103</v>
      </c>
      <c r="U73" s="188">
        <v>383131.64</v>
      </c>
      <c r="V73" s="198" t="s">
        <v>157</v>
      </c>
      <c r="W73" s="198" t="s">
        <v>158</v>
      </c>
    </row>
    <row r="74" spans="1:23" s="95" customFormat="1" ht="134.25" customHeight="1" x14ac:dyDescent="0.3">
      <c r="A74" s="194">
        <v>60</v>
      </c>
      <c r="B74" s="194" t="s">
        <v>202</v>
      </c>
      <c r="C74" s="189" t="s">
        <v>30</v>
      </c>
      <c r="D74" s="189" t="s">
        <v>203</v>
      </c>
      <c r="E74" s="194">
        <v>6229</v>
      </c>
      <c r="F74" s="206" t="s">
        <v>205</v>
      </c>
      <c r="G74" s="207" t="s">
        <v>196</v>
      </c>
      <c r="H74" s="203" t="s">
        <v>40</v>
      </c>
      <c r="I74" s="208" t="s">
        <v>31</v>
      </c>
      <c r="J74" s="189" t="s">
        <v>30</v>
      </c>
      <c r="K74" s="208" t="s">
        <v>31</v>
      </c>
      <c r="L74" s="195">
        <v>33284</v>
      </c>
      <c r="M74" s="209" t="s">
        <v>28</v>
      </c>
      <c r="N74" s="205">
        <v>10459928.02</v>
      </c>
      <c r="O74" s="200">
        <v>46125</v>
      </c>
      <c r="P74" s="200">
        <v>46172</v>
      </c>
      <c r="Q74" s="184">
        <f t="shared" ref="Q74:Q75" si="6">N74/S74</f>
        <v>6014.1488828325337</v>
      </c>
      <c r="R74" s="185" t="s">
        <v>29</v>
      </c>
      <c r="S74" s="197">
        <v>1739.22</v>
      </c>
      <c r="T74" s="187">
        <f t="shared" ref="T74:T75" si="7">U74*100%/3575742.24</f>
        <v>2.9178849451967204</v>
      </c>
      <c r="U74" s="211">
        <v>10433604.449999999</v>
      </c>
      <c r="V74" s="198" t="s">
        <v>207</v>
      </c>
      <c r="W74" s="198" t="s">
        <v>208</v>
      </c>
    </row>
    <row r="75" spans="1:23" s="95" customFormat="1" ht="134.25" customHeight="1" x14ac:dyDescent="0.3">
      <c r="A75" s="194">
        <v>61</v>
      </c>
      <c r="B75" s="194" t="s">
        <v>202</v>
      </c>
      <c r="C75" s="189" t="s">
        <v>30</v>
      </c>
      <c r="D75" s="189" t="s">
        <v>204</v>
      </c>
      <c r="E75" s="194">
        <v>6230</v>
      </c>
      <c r="F75" s="206" t="s">
        <v>206</v>
      </c>
      <c r="G75" s="207" t="s">
        <v>196</v>
      </c>
      <c r="H75" s="203" t="s">
        <v>209</v>
      </c>
      <c r="I75" s="208" t="s">
        <v>53</v>
      </c>
      <c r="J75" s="189" t="s">
        <v>30</v>
      </c>
      <c r="K75" s="208" t="s">
        <v>53</v>
      </c>
      <c r="L75" s="195">
        <v>365</v>
      </c>
      <c r="M75" s="209" t="s">
        <v>28</v>
      </c>
      <c r="N75" s="205">
        <v>178492.63</v>
      </c>
      <c r="O75" s="200">
        <v>46113</v>
      </c>
      <c r="P75" s="200">
        <v>46158</v>
      </c>
      <c r="Q75" s="184">
        <f t="shared" si="6"/>
        <v>178492.63</v>
      </c>
      <c r="R75" s="185" t="s">
        <v>210</v>
      </c>
      <c r="S75" s="197">
        <v>1</v>
      </c>
      <c r="T75" s="187">
        <f t="shared" si="7"/>
        <v>4.9917644511199441E-2</v>
      </c>
      <c r="U75" s="211">
        <v>178492.63</v>
      </c>
      <c r="V75" s="198" t="s">
        <v>207</v>
      </c>
      <c r="W75" s="198" t="s">
        <v>208</v>
      </c>
    </row>
    <row r="76" spans="1:23" ht="66" customHeight="1" x14ac:dyDescent="0.25">
      <c r="A76" s="441" t="s">
        <v>211</v>
      </c>
      <c r="B76" s="441"/>
      <c r="C76" s="441"/>
      <c r="D76" s="441"/>
      <c r="E76" s="441"/>
      <c r="F76" s="441"/>
      <c r="G76" s="441"/>
      <c r="H76" s="441"/>
      <c r="I76" s="441"/>
      <c r="J76" s="441"/>
      <c r="K76" s="441"/>
      <c r="L76" s="441"/>
      <c r="M76" s="441"/>
      <c r="N76" s="441"/>
      <c r="O76" s="441"/>
      <c r="P76" s="441"/>
      <c r="Q76" s="441"/>
      <c r="R76" s="441"/>
      <c r="S76" s="441"/>
      <c r="T76" s="441"/>
      <c r="U76" s="441"/>
      <c r="V76" s="441"/>
      <c r="W76" s="441"/>
    </row>
    <row r="77" spans="1:23" s="95" customFormat="1" ht="166.5" customHeight="1" thickBot="1" x14ac:dyDescent="0.35">
      <c r="A77" s="194">
        <v>52</v>
      </c>
      <c r="B77" s="224" t="s">
        <v>212</v>
      </c>
      <c r="C77" s="189" t="s">
        <v>30</v>
      </c>
      <c r="D77" s="215" t="s">
        <v>226</v>
      </c>
      <c r="E77" s="194">
        <v>6231</v>
      </c>
      <c r="F77" s="225" t="s">
        <v>213</v>
      </c>
      <c r="G77" s="173" t="s">
        <v>39</v>
      </c>
      <c r="H77" s="203" t="s">
        <v>40</v>
      </c>
      <c r="I77" s="204" t="s">
        <v>31</v>
      </c>
      <c r="J77" s="189" t="s">
        <v>30</v>
      </c>
      <c r="K77" s="204" t="s">
        <v>31</v>
      </c>
      <c r="L77" s="195">
        <v>64806</v>
      </c>
      <c r="M77" s="180" t="s">
        <v>28</v>
      </c>
      <c r="N77" s="205">
        <v>3560000</v>
      </c>
      <c r="O77" s="200">
        <v>46160</v>
      </c>
      <c r="P77" s="196">
        <v>46221</v>
      </c>
      <c r="Q77" s="184">
        <f t="shared" ref="Q77" si="8">N77/S77</f>
        <v>3560000</v>
      </c>
      <c r="R77" s="185" t="s">
        <v>90</v>
      </c>
      <c r="S77" s="197">
        <v>1</v>
      </c>
      <c r="T77" s="187">
        <f t="shared" ref="T77:T81" si="9">U77*100%/N77</f>
        <v>2.2808988764044944E-2</v>
      </c>
      <c r="U77" s="188">
        <v>81200</v>
      </c>
      <c r="V77" s="198" t="s">
        <v>224</v>
      </c>
      <c r="W77" s="198" t="s">
        <v>225</v>
      </c>
    </row>
    <row r="78" spans="1:23" s="95" customFormat="1" ht="96.75" customHeight="1" x14ac:dyDescent="0.3">
      <c r="A78" s="194">
        <v>53</v>
      </c>
      <c r="B78" s="226" t="s">
        <v>214</v>
      </c>
      <c r="C78" s="189" t="s">
        <v>30</v>
      </c>
      <c r="D78" s="217" t="s">
        <v>227</v>
      </c>
      <c r="E78" s="194">
        <v>6232</v>
      </c>
      <c r="F78" s="227" t="s">
        <v>215</v>
      </c>
      <c r="G78" s="203" t="s">
        <v>39</v>
      </c>
      <c r="H78" s="203" t="s">
        <v>66</v>
      </c>
      <c r="I78" s="204" t="s">
        <v>31</v>
      </c>
      <c r="J78" s="189" t="s">
        <v>30</v>
      </c>
      <c r="K78" s="204" t="s">
        <v>31</v>
      </c>
      <c r="L78" s="195">
        <v>332</v>
      </c>
      <c r="M78" s="180" t="s">
        <v>28</v>
      </c>
      <c r="N78" s="205">
        <v>60487.040000000001</v>
      </c>
      <c r="O78" s="200">
        <v>46104</v>
      </c>
      <c r="P78" s="196">
        <v>46151</v>
      </c>
      <c r="Q78" s="184">
        <v>60487.040000000001</v>
      </c>
      <c r="R78" s="185" t="s">
        <v>90</v>
      </c>
      <c r="S78" s="197">
        <v>1</v>
      </c>
      <c r="T78" s="187">
        <f t="shared" si="9"/>
        <v>0</v>
      </c>
      <c r="U78" s="188">
        <v>0</v>
      </c>
      <c r="V78" s="198" t="s">
        <v>228</v>
      </c>
      <c r="W78" s="198" t="s">
        <v>229</v>
      </c>
    </row>
    <row r="79" spans="1:23" s="95" customFormat="1" ht="106.5" customHeight="1" x14ac:dyDescent="0.3">
      <c r="A79" s="194">
        <v>54</v>
      </c>
      <c r="B79" s="226" t="s">
        <v>219</v>
      </c>
      <c r="C79" s="189" t="s">
        <v>30</v>
      </c>
      <c r="D79" s="217" t="s">
        <v>220</v>
      </c>
      <c r="E79" s="194">
        <v>6233</v>
      </c>
      <c r="F79" s="227" t="s">
        <v>216</v>
      </c>
      <c r="G79" s="203" t="s">
        <v>150</v>
      </c>
      <c r="H79" s="203" t="s">
        <v>43</v>
      </c>
      <c r="I79" s="204" t="s">
        <v>31</v>
      </c>
      <c r="J79" s="189" t="s">
        <v>30</v>
      </c>
      <c r="K79" s="204" t="s">
        <v>59</v>
      </c>
      <c r="L79" s="195">
        <v>360</v>
      </c>
      <c r="M79" s="180" t="s">
        <v>28</v>
      </c>
      <c r="N79" s="205">
        <v>285000</v>
      </c>
      <c r="O79" s="200">
        <v>46104</v>
      </c>
      <c r="P79" s="196">
        <v>46151</v>
      </c>
      <c r="Q79" s="184">
        <f>N79/S79</f>
        <v>285000</v>
      </c>
      <c r="R79" s="185" t="s">
        <v>90</v>
      </c>
      <c r="S79" s="197">
        <v>1</v>
      </c>
      <c r="T79" s="187">
        <f t="shared" si="9"/>
        <v>0</v>
      </c>
      <c r="U79" s="188">
        <v>0</v>
      </c>
      <c r="V79" s="198" t="s">
        <v>207</v>
      </c>
      <c r="W79" s="198" t="s">
        <v>208</v>
      </c>
    </row>
    <row r="80" spans="1:23" s="95" customFormat="1" ht="106.5" customHeight="1" x14ac:dyDescent="0.3">
      <c r="A80" s="194">
        <v>55</v>
      </c>
      <c r="B80" s="226" t="s">
        <v>214</v>
      </c>
      <c r="C80" s="189" t="s">
        <v>30</v>
      </c>
      <c r="D80" s="217" t="s">
        <v>221</v>
      </c>
      <c r="E80" s="194">
        <v>6234</v>
      </c>
      <c r="F80" s="227" t="s">
        <v>238</v>
      </c>
      <c r="G80" s="203" t="s">
        <v>199</v>
      </c>
      <c r="H80" s="203" t="s">
        <v>43</v>
      </c>
      <c r="I80" s="204" t="s">
        <v>64</v>
      </c>
      <c r="J80" s="189" t="s">
        <v>30</v>
      </c>
      <c r="K80" s="204" t="s">
        <v>64</v>
      </c>
      <c r="L80" s="195">
        <v>2921</v>
      </c>
      <c r="M80" s="180" t="s">
        <v>28</v>
      </c>
      <c r="N80" s="205">
        <v>240143.2</v>
      </c>
      <c r="O80" s="200">
        <v>46104</v>
      </c>
      <c r="P80" s="196">
        <v>46151</v>
      </c>
      <c r="Q80" s="184">
        <f>N80/S80</f>
        <v>240143.2</v>
      </c>
      <c r="R80" s="185" t="s">
        <v>90</v>
      </c>
      <c r="S80" s="197">
        <v>1</v>
      </c>
      <c r="T80" s="187">
        <f t="shared" si="9"/>
        <v>0</v>
      </c>
      <c r="U80" s="188">
        <v>0</v>
      </c>
      <c r="V80" s="198" t="s">
        <v>233</v>
      </c>
      <c r="W80" s="198" t="s">
        <v>234</v>
      </c>
    </row>
    <row r="81" spans="1:23" s="95" customFormat="1" ht="129.75" customHeight="1" x14ac:dyDescent="0.3">
      <c r="A81" s="194">
        <v>56</v>
      </c>
      <c r="B81" s="226" t="s">
        <v>212</v>
      </c>
      <c r="C81" s="189" t="s">
        <v>30</v>
      </c>
      <c r="D81" s="217" t="s">
        <v>222</v>
      </c>
      <c r="E81" s="194">
        <v>6235</v>
      </c>
      <c r="F81" s="227" t="s">
        <v>237</v>
      </c>
      <c r="G81" s="203" t="s">
        <v>199</v>
      </c>
      <c r="H81" s="203" t="s">
        <v>66</v>
      </c>
      <c r="I81" s="204" t="s">
        <v>223</v>
      </c>
      <c r="J81" s="189" t="s">
        <v>30</v>
      </c>
      <c r="K81" s="204" t="s">
        <v>223</v>
      </c>
      <c r="L81" s="195">
        <v>246</v>
      </c>
      <c r="M81" s="180" t="s">
        <v>28</v>
      </c>
      <c r="N81" s="205">
        <v>2374613.38</v>
      </c>
      <c r="O81" s="200">
        <v>46104</v>
      </c>
      <c r="P81" s="196">
        <v>46116</v>
      </c>
      <c r="Q81" s="184">
        <f>N81/S81</f>
        <v>136.84820861021993</v>
      </c>
      <c r="R81" s="185" t="s">
        <v>29</v>
      </c>
      <c r="S81" s="197">
        <v>17352.169999999998</v>
      </c>
      <c r="T81" s="187">
        <f t="shared" si="9"/>
        <v>0</v>
      </c>
      <c r="U81" s="188">
        <v>0</v>
      </c>
      <c r="V81" s="198" t="s">
        <v>235</v>
      </c>
      <c r="W81" s="198" t="s">
        <v>236</v>
      </c>
    </row>
  </sheetData>
  <mergeCells count="211">
    <mergeCell ref="A1:W4"/>
    <mergeCell ref="A5:W5"/>
    <mergeCell ref="A7:W8"/>
    <mergeCell ref="A9:A10"/>
    <mergeCell ref="B9:B10"/>
    <mergeCell ref="C9:C10"/>
    <mergeCell ref="D9:D10"/>
    <mergeCell ref="E9:E10"/>
    <mergeCell ref="F9:F10"/>
    <mergeCell ref="G9:G10"/>
    <mergeCell ref="T9:U9"/>
    <mergeCell ref="V9:V10"/>
    <mergeCell ref="W9:W10"/>
    <mergeCell ref="A11:W11"/>
    <mergeCell ref="B13:B16"/>
    <mergeCell ref="C13:C16"/>
    <mergeCell ref="D13:D16"/>
    <mergeCell ref="E13:E16"/>
    <mergeCell ref="G13:G16"/>
    <mergeCell ref="H13:H16"/>
    <mergeCell ref="N9:N10"/>
    <mergeCell ref="O9:O10"/>
    <mergeCell ref="P9:P10"/>
    <mergeCell ref="Q9:Q10"/>
    <mergeCell ref="R9:R10"/>
    <mergeCell ref="S9:S10"/>
    <mergeCell ref="H9:H10"/>
    <mergeCell ref="I9:I10"/>
    <mergeCell ref="J9:J10"/>
    <mergeCell ref="K9:K10"/>
    <mergeCell ref="L9:L10"/>
    <mergeCell ref="M9:M10"/>
    <mergeCell ref="W13:W16"/>
    <mergeCell ref="O13:O16"/>
    <mergeCell ref="P13:P16"/>
    <mergeCell ref="R13:R16"/>
    <mergeCell ref="T13:T16"/>
    <mergeCell ref="U13:U16"/>
    <mergeCell ref="V13:V16"/>
    <mergeCell ref="I13:I16"/>
    <mergeCell ref="J13:J16"/>
    <mergeCell ref="K13:K16"/>
    <mergeCell ref="L13:L16"/>
    <mergeCell ref="M13:M16"/>
    <mergeCell ref="N13:N16"/>
    <mergeCell ref="T18:T21"/>
    <mergeCell ref="U18:U21"/>
    <mergeCell ref="V18:V21"/>
    <mergeCell ref="N18:N21"/>
    <mergeCell ref="O18:O21"/>
    <mergeCell ref="P18:P21"/>
    <mergeCell ref="A17:W17"/>
    <mergeCell ref="B18:B21"/>
    <mergeCell ref="C18:C21"/>
    <mergeCell ref="D18:D21"/>
    <mergeCell ref="E18:E21"/>
    <mergeCell ref="G18:G21"/>
    <mergeCell ref="H18:H21"/>
    <mergeCell ref="I18:I21"/>
    <mergeCell ref="J18:J21"/>
    <mergeCell ref="W18:W21"/>
    <mergeCell ref="B22:B25"/>
    <mergeCell ref="C22:C25"/>
    <mergeCell ref="D22:D25"/>
    <mergeCell ref="E22:E25"/>
    <mergeCell ref="G22:G25"/>
    <mergeCell ref="H22:H25"/>
    <mergeCell ref="K18:K21"/>
    <mergeCell ref="L18:L21"/>
    <mergeCell ref="M18:M21"/>
    <mergeCell ref="O22:O25"/>
    <mergeCell ref="P22:P25"/>
    <mergeCell ref="T22:T25"/>
    <mergeCell ref="U22:U25"/>
    <mergeCell ref="V22:V25"/>
    <mergeCell ref="W22:W25"/>
    <mergeCell ref="I22:I25"/>
    <mergeCell ref="J22:J25"/>
    <mergeCell ref="K22:K25"/>
    <mergeCell ref="L22:L25"/>
    <mergeCell ref="M22:M25"/>
    <mergeCell ref="N22:N25"/>
    <mergeCell ref="U27:U29"/>
    <mergeCell ref="V27:V29"/>
    <mergeCell ref="W27:W29"/>
    <mergeCell ref="I27:I29"/>
    <mergeCell ref="J27:J29"/>
    <mergeCell ref="K27:K29"/>
    <mergeCell ref="L27:L29"/>
    <mergeCell ref="M27:M29"/>
    <mergeCell ref="N27:N29"/>
    <mergeCell ref="B34:B37"/>
    <mergeCell ref="C34:C37"/>
    <mergeCell ref="D34:D37"/>
    <mergeCell ref="E34:E37"/>
    <mergeCell ref="G34:G37"/>
    <mergeCell ref="H34:H37"/>
    <mergeCell ref="O27:O29"/>
    <mergeCell ref="P27:P29"/>
    <mergeCell ref="T27:T29"/>
    <mergeCell ref="B27:B29"/>
    <mergeCell ref="C27:C29"/>
    <mergeCell ref="D27:D29"/>
    <mergeCell ref="E27:E29"/>
    <mergeCell ref="G27:G29"/>
    <mergeCell ref="H27:H29"/>
    <mergeCell ref="O34:O37"/>
    <mergeCell ref="P34:P37"/>
    <mergeCell ref="T34:T37"/>
    <mergeCell ref="U34:U37"/>
    <mergeCell ref="V34:V37"/>
    <mergeCell ref="W34:W37"/>
    <mergeCell ref="I34:I37"/>
    <mergeCell ref="J34:J37"/>
    <mergeCell ref="K34:K37"/>
    <mergeCell ref="L34:L37"/>
    <mergeCell ref="M34:M37"/>
    <mergeCell ref="N34:N37"/>
    <mergeCell ref="P39:P40"/>
    <mergeCell ref="T39:T40"/>
    <mergeCell ref="U39:U40"/>
    <mergeCell ref="V39:V40"/>
    <mergeCell ref="W39:W40"/>
    <mergeCell ref="B41:B42"/>
    <mergeCell ref="C41:C42"/>
    <mergeCell ref="D41:D42"/>
    <mergeCell ref="E41:E42"/>
    <mergeCell ref="G41:G42"/>
    <mergeCell ref="J39:J40"/>
    <mergeCell ref="K39:K40"/>
    <mergeCell ref="L39:L40"/>
    <mergeCell ref="M39:M40"/>
    <mergeCell ref="N39:N40"/>
    <mergeCell ref="O39:O40"/>
    <mergeCell ref="C39:C40"/>
    <mergeCell ref="D39:D40"/>
    <mergeCell ref="E39:E40"/>
    <mergeCell ref="G39:G40"/>
    <mergeCell ref="H39:H40"/>
    <mergeCell ref="I39:I40"/>
    <mergeCell ref="U41:U42"/>
    <mergeCell ref="V41:V42"/>
    <mergeCell ref="W41:W42"/>
    <mergeCell ref="B43:B46"/>
    <mergeCell ref="C43:C46"/>
    <mergeCell ref="D43:D46"/>
    <mergeCell ref="E43:E46"/>
    <mergeCell ref="G43:G46"/>
    <mergeCell ref="H43:H46"/>
    <mergeCell ref="I43:I46"/>
    <mergeCell ref="N41:N42"/>
    <mergeCell ref="O41:O42"/>
    <mergeCell ref="P41:P42"/>
    <mergeCell ref="Q41:Q42"/>
    <mergeCell ref="R41:R42"/>
    <mergeCell ref="T41:T42"/>
    <mergeCell ref="H41:H42"/>
    <mergeCell ref="I41:I42"/>
    <mergeCell ref="J41:J42"/>
    <mergeCell ref="K41:K42"/>
    <mergeCell ref="L41:L42"/>
    <mergeCell ref="M41:M42"/>
    <mergeCell ref="P43:P46"/>
    <mergeCell ref="T43:T46"/>
    <mergeCell ref="U43:U46"/>
    <mergeCell ref="V43:V46"/>
    <mergeCell ref="W43:W46"/>
    <mergeCell ref="B48:B52"/>
    <mergeCell ref="C48:C52"/>
    <mergeCell ref="D48:D52"/>
    <mergeCell ref="E48:E52"/>
    <mergeCell ref="G48:G52"/>
    <mergeCell ref="J43:J46"/>
    <mergeCell ref="K43:K46"/>
    <mergeCell ref="L43:L46"/>
    <mergeCell ref="M43:M46"/>
    <mergeCell ref="N43:N46"/>
    <mergeCell ref="O43:O46"/>
    <mergeCell ref="W48:W52"/>
    <mergeCell ref="N48:N52"/>
    <mergeCell ref="O48:O52"/>
    <mergeCell ref="P48:P52"/>
    <mergeCell ref="T48:T52"/>
    <mergeCell ref="U48:U52"/>
    <mergeCell ref="V48:V52"/>
    <mergeCell ref="H48:H52"/>
    <mergeCell ref="I48:I52"/>
    <mergeCell ref="J48:J52"/>
    <mergeCell ref="K48:K52"/>
    <mergeCell ref="L48:L52"/>
    <mergeCell ref="M48:M52"/>
    <mergeCell ref="U57:U60"/>
    <mergeCell ref="V57:V60"/>
    <mergeCell ref="W57:W60"/>
    <mergeCell ref="A65:W65"/>
    <mergeCell ref="A76:W76"/>
    <mergeCell ref="K57:K60"/>
    <mergeCell ref="L57:L60"/>
    <mergeCell ref="M57:M60"/>
    <mergeCell ref="O57:O60"/>
    <mergeCell ref="P57:P60"/>
    <mergeCell ref="T57:T60"/>
    <mergeCell ref="A54:W54"/>
    <mergeCell ref="B57:B60"/>
    <mergeCell ref="C57:C60"/>
    <mergeCell ref="D57:D60"/>
    <mergeCell ref="E57:E60"/>
    <mergeCell ref="G57:G60"/>
    <mergeCell ref="H57:H60"/>
    <mergeCell ref="I57:I60"/>
    <mergeCell ref="J57:J60"/>
  </mergeCells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X84"/>
  <sheetViews>
    <sheetView topLeftCell="A61" zoomScale="50" zoomScaleNormal="50" workbookViewId="0">
      <selection activeCell="J146" sqref="J146"/>
    </sheetView>
  </sheetViews>
  <sheetFormatPr baseColWidth="10" defaultRowHeight="18.75" x14ac:dyDescent="0.3"/>
  <cols>
    <col min="1" max="1" width="10.140625" style="2" customWidth="1"/>
    <col min="2" max="2" width="16.7109375" style="1" customWidth="1"/>
    <col min="3" max="3" width="19.5703125" style="4" customWidth="1"/>
    <col min="4" max="4" width="36.28515625" style="159" customWidth="1"/>
    <col min="5" max="5" width="19.5703125" style="5" customWidth="1"/>
    <col min="6" max="6" width="55.42578125" style="1" customWidth="1"/>
    <col min="7" max="7" width="23.28515625" style="1" customWidth="1"/>
    <col min="8" max="8" width="29.28515625" style="4" customWidth="1"/>
    <col min="9" max="9" width="22.42578125" style="4" customWidth="1"/>
    <col min="10" max="10" width="19.5703125" style="4" customWidth="1"/>
    <col min="11" max="11" width="49.42578125" style="4" customWidth="1"/>
    <col min="12" max="12" width="19.5703125" style="1" customWidth="1"/>
    <col min="13" max="13" width="25.28515625" style="1" customWidth="1"/>
    <col min="14" max="14" width="22" style="8" customWidth="1"/>
    <col min="15" max="15" width="19.5703125" style="7" customWidth="1"/>
    <col min="16" max="16" width="19.140625" style="1" customWidth="1"/>
    <col min="17" max="17" width="25" style="4" customWidth="1"/>
    <col min="18" max="18" width="17.140625" style="1" customWidth="1"/>
    <col min="19" max="19" width="26" style="32" customWidth="1"/>
    <col min="20" max="20" width="21.42578125" style="4" customWidth="1"/>
    <col min="21" max="21" width="28.140625" style="5" customWidth="1"/>
    <col min="22" max="22" width="28.7109375" style="4" customWidth="1"/>
    <col min="23" max="23" width="26.28515625" style="4" customWidth="1"/>
    <col min="24" max="24" width="0.42578125" style="1" customWidth="1"/>
    <col min="25" max="16384" width="11.42578125" style="1"/>
  </cols>
  <sheetData>
    <row r="1" spans="1:24" ht="11.45" customHeight="1" x14ac:dyDescent="0.25">
      <c r="A1" s="462"/>
      <c r="B1" s="462"/>
      <c r="C1" s="462"/>
      <c r="D1" s="462"/>
      <c r="E1" s="462"/>
      <c r="F1" s="462"/>
      <c r="G1" s="462"/>
      <c r="H1" s="462"/>
      <c r="I1" s="462"/>
      <c r="J1" s="462"/>
      <c r="K1" s="462"/>
      <c r="L1" s="462"/>
      <c r="M1" s="462"/>
      <c r="N1" s="462"/>
      <c r="O1" s="462"/>
      <c r="P1" s="462"/>
      <c r="Q1" s="462"/>
      <c r="R1" s="462"/>
      <c r="S1" s="462"/>
      <c r="T1" s="462"/>
      <c r="U1" s="462"/>
      <c r="V1" s="462"/>
      <c r="W1" s="462"/>
      <c r="X1" s="11"/>
    </row>
    <row r="2" spans="1:24" ht="11.45" customHeight="1" x14ac:dyDescent="0.25">
      <c r="A2" s="462"/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  <c r="T2" s="462"/>
      <c r="U2" s="462"/>
      <c r="V2" s="462"/>
      <c r="W2" s="462"/>
      <c r="X2" s="12"/>
    </row>
    <row r="3" spans="1:24" ht="11.45" customHeight="1" x14ac:dyDescent="0.25">
      <c r="A3" s="462"/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2"/>
      <c r="P3" s="462"/>
      <c r="Q3" s="462"/>
      <c r="R3" s="462"/>
      <c r="S3" s="462"/>
      <c r="T3" s="462"/>
      <c r="U3" s="462"/>
      <c r="V3" s="462"/>
      <c r="W3" s="462"/>
      <c r="X3" s="12"/>
    </row>
    <row r="4" spans="1:24" ht="141.75" customHeight="1" x14ac:dyDescent="0.25">
      <c r="A4" s="462"/>
      <c r="B4" s="462"/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2"/>
      <c r="P4" s="462"/>
      <c r="Q4" s="462"/>
      <c r="R4" s="462"/>
      <c r="S4" s="462"/>
      <c r="T4" s="462"/>
      <c r="U4" s="462"/>
      <c r="V4" s="462"/>
      <c r="W4" s="462"/>
      <c r="X4" s="12"/>
    </row>
    <row r="5" spans="1:24" ht="67.5" customHeight="1" x14ac:dyDescent="0.25">
      <c r="A5" s="463" t="s">
        <v>26</v>
      </c>
      <c r="B5" s="463"/>
      <c r="C5" s="463"/>
      <c r="D5" s="463"/>
      <c r="E5" s="463"/>
      <c r="F5" s="463"/>
      <c r="G5" s="463"/>
      <c r="H5" s="463"/>
      <c r="I5" s="463"/>
      <c r="J5" s="463"/>
      <c r="K5" s="463"/>
      <c r="L5" s="463"/>
      <c r="M5" s="463"/>
      <c r="N5" s="463"/>
      <c r="O5" s="463"/>
      <c r="P5" s="463"/>
      <c r="Q5" s="463"/>
      <c r="R5" s="463"/>
      <c r="S5" s="463"/>
      <c r="T5" s="463"/>
      <c r="U5" s="463"/>
      <c r="V5" s="463"/>
      <c r="W5" s="463"/>
      <c r="X5" s="13"/>
    </row>
    <row r="6" spans="1:24" ht="66" customHeight="1" x14ac:dyDescent="0.3">
      <c r="A6" s="160"/>
      <c r="B6" s="161"/>
      <c r="C6" s="162"/>
      <c r="D6" s="163"/>
      <c r="E6" s="164"/>
      <c r="F6" s="161"/>
      <c r="G6" s="161"/>
      <c r="H6" s="162"/>
      <c r="I6" s="162"/>
      <c r="J6" s="162"/>
      <c r="K6" s="162"/>
      <c r="L6" s="161"/>
      <c r="M6" s="161"/>
      <c r="N6" s="165"/>
      <c r="O6" s="166"/>
      <c r="P6" s="161"/>
      <c r="Q6" s="162"/>
      <c r="R6" s="161"/>
      <c r="S6" s="167"/>
      <c r="T6" s="162"/>
      <c r="U6" s="168"/>
      <c r="V6" s="169"/>
      <c r="W6" s="169"/>
      <c r="X6" s="15"/>
    </row>
    <row r="7" spans="1:24" ht="5.25" customHeight="1" x14ac:dyDescent="0.25">
      <c r="A7" s="464"/>
      <c r="B7" s="464"/>
      <c r="C7" s="464"/>
      <c r="D7" s="464"/>
      <c r="E7" s="464"/>
      <c r="F7" s="464"/>
      <c r="G7" s="464"/>
      <c r="H7" s="464"/>
      <c r="I7" s="464"/>
      <c r="J7" s="464"/>
      <c r="K7" s="464"/>
      <c r="L7" s="464"/>
      <c r="M7" s="464"/>
      <c r="N7" s="464"/>
      <c r="O7" s="464"/>
      <c r="P7" s="464"/>
      <c r="Q7" s="464"/>
      <c r="R7" s="464"/>
      <c r="S7" s="464"/>
      <c r="T7" s="464"/>
      <c r="U7" s="464"/>
      <c r="V7" s="464"/>
      <c r="W7" s="464"/>
      <c r="X7" s="10"/>
    </row>
    <row r="8" spans="1:24" ht="9" customHeight="1" x14ac:dyDescent="0.25">
      <c r="A8" s="464"/>
      <c r="B8" s="464"/>
      <c r="C8" s="464"/>
      <c r="D8" s="464"/>
      <c r="E8" s="464"/>
      <c r="F8" s="464"/>
      <c r="G8" s="464"/>
      <c r="H8" s="464"/>
      <c r="I8" s="464"/>
      <c r="J8" s="464"/>
      <c r="K8" s="464"/>
      <c r="L8" s="464"/>
      <c r="M8" s="464"/>
      <c r="N8" s="464"/>
      <c r="O8" s="464"/>
      <c r="P8" s="464"/>
      <c r="Q8" s="464"/>
      <c r="R8" s="464"/>
      <c r="S8" s="464"/>
      <c r="T8" s="464"/>
      <c r="U8" s="464"/>
      <c r="V8" s="464"/>
      <c r="W8" s="464"/>
      <c r="X8" s="10"/>
    </row>
    <row r="9" spans="1:24" s="2" customFormat="1" ht="22.5" customHeight="1" x14ac:dyDescent="0.25">
      <c r="A9" s="459" t="s">
        <v>4</v>
      </c>
      <c r="B9" s="459" t="s">
        <v>2</v>
      </c>
      <c r="C9" s="459" t="s">
        <v>5</v>
      </c>
      <c r="D9" s="465" t="s">
        <v>6</v>
      </c>
      <c r="E9" s="466" t="s">
        <v>7</v>
      </c>
      <c r="F9" s="459" t="s">
        <v>8</v>
      </c>
      <c r="G9" s="459" t="s">
        <v>9</v>
      </c>
      <c r="H9" s="459" t="s">
        <v>10</v>
      </c>
      <c r="I9" s="459" t="s">
        <v>11</v>
      </c>
      <c r="J9" s="459" t="s">
        <v>12</v>
      </c>
      <c r="K9" s="459" t="s">
        <v>13</v>
      </c>
      <c r="L9" s="459" t="s">
        <v>14</v>
      </c>
      <c r="M9" s="459" t="s">
        <v>15</v>
      </c>
      <c r="N9" s="470" t="s">
        <v>16</v>
      </c>
      <c r="O9" s="460" t="s">
        <v>17</v>
      </c>
      <c r="P9" s="459" t="s">
        <v>18</v>
      </c>
      <c r="Q9" s="459" t="s">
        <v>19</v>
      </c>
      <c r="R9" s="459" t="s">
        <v>20</v>
      </c>
      <c r="S9" s="468" t="s">
        <v>21</v>
      </c>
      <c r="T9" s="459" t="s">
        <v>22</v>
      </c>
      <c r="U9" s="459"/>
      <c r="V9" s="459" t="s">
        <v>24</v>
      </c>
      <c r="W9" s="469" t="s">
        <v>25</v>
      </c>
      <c r="X9" s="16"/>
    </row>
    <row r="10" spans="1:24" s="2" customFormat="1" ht="51" customHeight="1" thickBot="1" x14ac:dyDescent="0.3">
      <c r="A10" s="477"/>
      <c r="B10" s="477"/>
      <c r="C10" s="477"/>
      <c r="D10" s="482"/>
      <c r="E10" s="483"/>
      <c r="F10" s="477"/>
      <c r="G10" s="477"/>
      <c r="H10" s="477"/>
      <c r="I10" s="477"/>
      <c r="J10" s="477"/>
      <c r="K10" s="477"/>
      <c r="L10" s="477"/>
      <c r="M10" s="477"/>
      <c r="N10" s="488"/>
      <c r="O10" s="489"/>
      <c r="P10" s="477"/>
      <c r="Q10" s="477"/>
      <c r="R10" s="477"/>
      <c r="S10" s="478"/>
      <c r="T10" s="228" t="s">
        <v>23</v>
      </c>
      <c r="U10" s="229" t="s">
        <v>3</v>
      </c>
      <c r="V10" s="477"/>
      <c r="W10" s="484"/>
      <c r="X10" s="16"/>
    </row>
    <row r="11" spans="1:24" s="3" customFormat="1" ht="61.5" customHeight="1" thickBot="1" x14ac:dyDescent="0.3">
      <c r="A11" s="485" t="s">
        <v>47</v>
      </c>
      <c r="B11" s="486"/>
      <c r="C11" s="486"/>
      <c r="D11" s="486"/>
      <c r="E11" s="486"/>
      <c r="F11" s="486"/>
      <c r="G11" s="486"/>
      <c r="H11" s="486"/>
      <c r="I11" s="486"/>
      <c r="J11" s="486"/>
      <c r="K11" s="486"/>
      <c r="L11" s="486"/>
      <c r="M11" s="486"/>
      <c r="N11" s="486"/>
      <c r="O11" s="486"/>
      <c r="P11" s="486"/>
      <c r="Q11" s="486"/>
      <c r="R11" s="486"/>
      <c r="S11" s="486"/>
      <c r="T11" s="486"/>
      <c r="U11" s="486"/>
      <c r="V11" s="486"/>
      <c r="W11" s="487"/>
      <c r="X11" s="17"/>
    </row>
    <row r="12" spans="1:24" s="6" customFormat="1" ht="163.5" customHeight="1" x14ac:dyDescent="0.2">
      <c r="A12" s="230">
        <v>1</v>
      </c>
      <c r="B12" s="173" t="s">
        <v>27</v>
      </c>
      <c r="C12" s="173" t="s">
        <v>30</v>
      </c>
      <c r="D12" s="174" t="s">
        <v>37</v>
      </c>
      <c r="E12" s="175">
        <v>6201</v>
      </c>
      <c r="F12" s="176" t="s">
        <v>38</v>
      </c>
      <c r="G12" s="173" t="s">
        <v>39</v>
      </c>
      <c r="H12" s="173" t="s">
        <v>40</v>
      </c>
      <c r="I12" s="177" t="s">
        <v>31</v>
      </c>
      <c r="J12" s="172" t="s">
        <v>30</v>
      </c>
      <c r="K12" s="177" t="s">
        <v>31</v>
      </c>
      <c r="L12" s="179">
        <v>39548</v>
      </c>
      <c r="M12" s="180" t="s">
        <v>28</v>
      </c>
      <c r="N12" s="181">
        <v>2434860.0299999998</v>
      </c>
      <c r="O12" s="182">
        <v>46048</v>
      </c>
      <c r="P12" s="183">
        <v>46095</v>
      </c>
      <c r="Q12" s="184">
        <f>N12/S12</f>
        <v>2434860.0299999998</v>
      </c>
      <c r="R12" s="185" t="s">
        <v>29</v>
      </c>
      <c r="S12" s="186">
        <v>1</v>
      </c>
      <c r="T12" s="187">
        <f>U12*100%/N12</f>
        <v>1</v>
      </c>
      <c r="U12" s="188">
        <v>2434860.0299999998</v>
      </c>
      <c r="V12" s="184" t="s">
        <v>35</v>
      </c>
      <c r="W12" s="231" t="s">
        <v>36</v>
      </c>
      <c r="X12" s="19"/>
    </row>
    <row r="13" spans="1:24" s="6" customFormat="1" ht="141" customHeight="1" x14ac:dyDescent="0.2">
      <c r="A13" s="230">
        <v>2</v>
      </c>
      <c r="B13" s="458" t="s">
        <v>27</v>
      </c>
      <c r="C13" s="442" t="s">
        <v>30</v>
      </c>
      <c r="D13" s="439" t="s">
        <v>46</v>
      </c>
      <c r="E13" s="467" t="s">
        <v>101</v>
      </c>
      <c r="F13" s="176" t="s">
        <v>176</v>
      </c>
      <c r="G13" s="450" t="s">
        <v>42</v>
      </c>
      <c r="H13" s="450" t="s">
        <v>40</v>
      </c>
      <c r="I13" s="442" t="s">
        <v>31</v>
      </c>
      <c r="J13" s="442" t="s">
        <v>30</v>
      </c>
      <c r="K13" s="442" t="s">
        <v>31</v>
      </c>
      <c r="L13" s="456">
        <v>39548</v>
      </c>
      <c r="M13" s="438" t="s">
        <v>28</v>
      </c>
      <c r="N13" s="457">
        <v>6670108.8899999997</v>
      </c>
      <c r="O13" s="461">
        <v>45670</v>
      </c>
      <c r="P13" s="455">
        <v>45754</v>
      </c>
      <c r="Q13" s="191">
        <v>4186473.72</v>
      </c>
      <c r="R13" s="453" t="s">
        <v>32</v>
      </c>
      <c r="S13" s="192">
        <v>2497.4699999999998</v>
      </c>
      <c r="T13" s="445">
        <f>U13*100%/N13</f>
        <v>1</v>
      </c>
      <c r="U13" s="439">
        <v>6670108.8899999997</v>
      </c>
      <c r="V13" s="452" t="s">
        <v>44</v>
      </c>
      <c r="W13" s="476" t="s">
        <v>45</v>
      </c>
      <c r="X13" s="20"/>
    </row>
    <row r="14" spans="1:24" s="6" customFormat="1" ht="54" customHeight="1" x14ac:dyDescent="0.2">
      <c r="A14" s="230">
        <v>3</v>
      </c>
      <c r="B14" s="458"/>
      <c r="C14" s="442"/>
      <c r="D14" s="439"/>
      <c r="E14" s="467"/>
      <c r="F14" s="193" t="s">
        <v>48</v>
      </c>
      <c r="G14" s="450"/>
      <c r="H14" s="450"/>
      <c r="I14" s="442"/>
      <c r="J14" s="442"/>
      <c r="K14" s="442"/>
      <c r="L14" s="456"/>
      <c r="M14" s="438"/>
      <c r="N14" s="457"/>
      <c r="O14" s="461"/>
      <c r="P14" s="455"/>
      <c r="Q14" s="191">
        <v>824569.22</v>
      </c>
      <c r="R14" s="453"/>
      <c r="S14" s="192">
        <v>983.81</v>
      </c>
      <c r="T14" s="445"/>
      <c r="U14" s="439"/>
      <c r="V14" s="452"/>
      <c r="W14" s="476"/>
      <c r="X14" s="22"/>
    </row>
    <row r="15" spans="1:24" s="6" customFormat="1" ht="66" customHeight="1" x14ac:dyDescent="0.2">
      <c r="A15" s="230">
        <v>4</v>
      </c>
      <c r="B15" s="458"/>
      <c r="C15" s="442"/>
      <c r="D15" s="439"/>
      <c r="E15" s="467"/>
      <c r="F15" s="193" t="s">
        <v>34</v>
      </c>
      <c r="G15" s="450"/>
      <c r="H15" s="450"/>
      <c r="I15" s="442"/>
      <c r="J15" s="442"/>
      <c r="K15" s="442"/>
      <c r="L15" s="456"/>
      <c r="M15" s="438"/>
      <c r="N15" s="457"/>
      <c r="O15" s="461"/>
      <c r="P15" s="455"/>
      <c r="Q15" s="191">
        <v>817647.95</v>
      </c>
      <c r="R15" s="453"/>
      <c r="S15" s="192">
        <v>538.94000000000005</v>
      </c>
      <c r="T15" s="445"/>
      <c r="U15" s="439"/>
      <c r="V15" s="452"/>
      <c r="W15" s="476"/>
      <c r="X15" s="22"/>
    </row>
    <row r="16" spans="1:24" s="6" customFormat="1" ht="75.95" customHeight="1" thickBot="1" x14ac:dyDescent="0.25">
      <c r="A16" s="230">
        <v>5</v>
      </c>
      <c r="B16" s="458"/>
      <c r="C16" s="442"/>
      <c r="D16" s="439"/>
      <c r="E16" s="467"/>
      <c r="F16" s="193" t="s">
        <v>33</v>
      </c>
      <c r="G16" s="450"/>
      <c r="H16" s="450"/>
      <c r="I16" s="442"/>
      <c r="J16" s="442"/>
      <c r="K16" s="442"/>
      <c r="L16" s="456"/>
      <c r="M16" s="438"/>
      <c r="N16" s="457"/>
      <c r="O16" s="461"/>
      <c r="P16" s="455"/>
      <c r="Q16" s="191">
        <v>841643.57</v>
      </c>
      <c r="R16" s="453"/>
      <c r="S16" s="192">
        <v>520.46</v>
      </c>
      <c r="T16" s="445"/>
      <c r="U16" s="439"/>
      <c r="V16" s="452"/>
      <c r="W16" s="476"/>
      <c r="X16" s="21"/>
    </row>
    <row r="17" spans="1:24" s="3" customFormat="1" ht="61.5" customHeight="1" x14ac:dyDescent="0.25">
      <c r="A17" s="474" t="s">
        <v>49</v>
      </c>
      <c r="B17" s="441"/>
      <c r="C17" s="441"/>
      <c r="D17" s="441"/>
      <c r="E17" s="441"/>
      <c r="F17" s="441"/>
      <c r="G17" s="441"/>
      <c r="H17" s="441"/>
      <c r="I17" s="441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75"/>
      <c r="X17" s="17"/>
    </row>
    <row r="18" spans="1:24" s="30" customFormat="1" ht="135" customHeight="1" x14ac:dyDescent="0.2">
      <c r="A18" s="232">
        <v>6</v>
      </c>
      <c r="B18" s="442" t="s">
        <v>50</v>
      </c>
      <c r="C18" s="442" t="s">
        <v>30</v>
      </c>
      <c r="D18" s="442" t="s">
        <v>68</v>
      </c>
      <c r="E18" s="447">
        <v>6203</v>
      </c>
      <c r="F18" s="176" t="s">
        <v>91</v>
      </c>
      <c r="G18" s="450" t="s">
        <v>39</v>
      </c>
      <c r="H18" s="442" t="s">
        <v>66</v>
      </c>
      <c r="I18" s="442" t="s">
        <v>31</v>
      </c>
      <c r="J18" s="442" t="s">
        <v>30</v>
      </c>
      <c r="K18" s="442" t="s">
        <v>31</v>
      </c>
      <c r="L18" s="443">
        <v>66</v>
      </c>
      <c r="M18" s="438" t="s">
        <v>28</v>
      </c>
      <c r="N18" s="451">
        <v>2392471.35</v>
      </c>
      <c r="O18" s="444">
        <v>46048</v>
      </c>
      <c r="P18" s="444">
        <v>46095</v>
      </c>
      <c r="Q18" s="184">
        <v>1635781.37</v>
      </c>
      <c r="R18" s="185" t="s">
        <v>29</v>
      </c>
      <c r="S18" s="197">
        <v>646.36</v>
      </c>
      <c r="T18" s="445">
        <f t="shared" ref="T18:T48" si="0">U18*100%/N18</f>
        <v>1</v>
      </c>
      <c r="U18" s="439">
        <v>2392471.35</v>
      </c>
      <c r="V18" s="440" t="s">
        <v>93</v>
      </c>
      <c r="W18" s="471" t="s">
        <v>94</v>
      </c>
    </row>
    <row r="19" spans="1:24" s="30" customFormat="1" ht="62.25" customHeight="1" x14ac:dyDescent="0.2">
      <c r="A19" s="232">
        <v>7</v>
      </c>
      <c r="B19" s="442"/>
      <c r="C19" s="442"/>
      <c r="D19" s="442"/>
      <c r="E19" s="447"/>
      <c r="F19" s="176" t="s">
        <v>34</v>
      </c>
      <c r="G19" s="450"/>
      <c r="H19" s="442"/>
      <c r="I19" s="442"/>
      <c r="J19" s="442"/>
      <c r="K19" s="442"/>
      <c r="L19" s="443"/>
      <c r="M19" s="438"/>
      <c r="N19" s="451"/>
      <c r="O19" s="444"/>
      <c r="P19" s="444"/>
      <c r="Q19" s="184">
        <v>320718.25</v>
      </c>
      <c r="R19" s="185" t="s">
        <v>29</v>
      </c>
      <c r="S19" s="197">
        <v>205.97</v>
      </c>
      <c r="T19" s="445"/>
      <c r="U19" s="439"/>
      <c r="V19" s="440"/>
      <c r="W19" s="471"/>
    </row>
    <row r="20" spans="1:24" s="30" customFormat="1" ht="69.75" customHeight="1" x14ac:dyDescent="0.2">
      <c r="A20" s="232">
        <v>8</v>
      </c>
      <c r="B20" s="442"/>
      <c r="C20" s="442"/>
      <c r="D20" s="442"/>
      <c r="E20" s="447"/>
      <c r="F20" s="176" t="s">
        <v>92</v>
      </c>
      <c r="G20" s="450"/>
      <c r="H20" s="442"/>
      <c r="I20" s="442"/>
      <c r="J20" s="442"/>
      <c r="K20" s="442"/>
      <c r="L20" s="443"/>
      <c r="M20" s="438"/>
      <c r="N20" s="451"/>
      <c r="O20" s="444"/>
      <c r="P20" s="444"/>
      <c r="Q20" s="184">
        <v>279574.92</v>
      </c>
      <c r="R20" s="185" t="s">
        <v>29</v>
      </c>
      <c r="S20" s="197">
        <v>291.08999999999997</v>
      </c>
      <c r="T20" s="445"/>
      <c r="U20" s="439"/>
      <c r="V20" s="440"/>
      <c r="W20" s="471"/>
    </row>
    <row r="21" spans="1:24" s="30" customFormat="1" ht="45.75" customHeight="1" x14ac:dyDescent="0.2">
      <c r="A21" s="232">
        <v>9</v>
      </c>
      <c r="B21" s="442"/>
      <c r="C21" s="442"/>
      <c r="D21" s="442"/>
      <c r="E21" s="447"/>
      <c r="F21" s="176" t="s">
        <v>33</v>
      </c>
      <c r="G21" s="450"/>
      <c r="H21" s="442"/>
      <c r="I21" s="442"/>
      <c r="J21" s="442"/>
      <c r="K21" s="442"/>
      <c r="L21" s="443"/>
      <c r="M21" s="438"/>
      <c r="N21" s="451"/>
      <c r="O21" s="444"/>
      <c r="P21" s="444"/>
      <c r="Q21" s="184">
        <v>156396.82</v>
      </c>
      <c r="R21" s="185" t="s">
        <v>32</v>
      </c>
      <c r="S21" s="197">
        <v>252</v>
      </c>
      <c r="T21" s="445"/>
      <c r="U21" s="439"/>
      <c r="V21" s="440"/>
      <c r="W21" s="471"/>
    </row>
    <row r="22" spans="1:24" s="30" customFormat="1" ht="137.1" customHeight="1" x14ac:dyDescent="0.2">
      <c r="A22" s="232">
        <v>10</v>
      </c>
      <c r="B22" s="442" t="s">
        <v>50</v>
      </c>
      <c r="C22" s="442" t="s">
        <v>30</v>
      </c>
      <c r="D22" s="442" t="s">
        <v>69</v>
      </c>
      <c r="E22" s="447">
        <v>6204</v>
      </c>
      <c r="F22" s="176" t="s">
        <v>95</v>
      </c>
      <c r="G22" s="450" t="s">
        <v>39</v>
      </c>
      <c r="H22" s="442" t="s">
        <v>66</v>
      </c>
      <c r="I22" s="442" t="s">
        <v>51</v>
      </c>
      <c r="J22" s="442" t="s">
        <v>30</v>
      </c>
      <c r="K22" s="442" t="s">
        <v>51</v>
      </c>
      <c r="L22" s="443">
        <v>762</v>
      </c>
      <c r="M22" s="438" t="s">
        <v>28</v>
      </c>
      <c r="N22" s="451">
        <v>3842500.68</v>
      </c>
      <c r="O22" s="444">
        <v>46048</v>
      </c>
      <c r="P22" s="444">
        <v>46095</v>
      </c>
      <c r="Q22" s="184">
        <v>2145640</v>
      </c>
      <c r="R22" s="185" t="s">
        <v>29</v>
      </c>
      <c r="S22" s="197">
        <v>4424</v>
      </c>
      <c r="T22" s="445">
        <f t="shared" si="0"/>
        <v>0.61929418058034014</v>
      </c>
      <c r="U22" s="439">
        <v>2379638.31</v>
      </c>
      <c r="V22" s="440" t="s">
        <v>99</v>
      </c>
      <c r="W22" s="471" t="s">
        <v>100</v>
      </c>
    </row>
    <row r="23" spans="1:24" s="30" customFormat="1" ht="54.75" customHeight="1" x14ac:dyDescent="0.2">
      <c r="A23" s="232">
        <v>11</v>
      </c>
      <c r="B23" s="442"/>
      <c r="C23" s="442"/>
      <c r="D23" s="442"/>
      <c r="E23" s="447"/>
      <c r="F23" s="176" t="s">
        <v>96</v>
      </c>
      <c r="G23" s="450"/>
      <c r="H23" s="442"/>
      <c r="I23" s="442"/>
      <c r="J23" s="442"/>
      <c r="K23" s="442"/>
      <c r="L23" s="443"/>
      <c r="M23" s="438"/>
      <c r="N23" s="451"/>
      <c r="O23" s="444"/>
      <c r="P23" s="444"/>
      <c r="Q23" s="184">
        <v>963776.72</v>
      </c>
      <c r="R23" s="185" t="s">
        <v>29</v>
      </c>
      <c r="S23" s="197">
        <v>1011.2</v>
      </c>
      <c r="T23" s="445"/>
      <c r="U23" s="439"/>
      <c r="V23" s="440"/>
      <c r="W23" s="471"/>
    </row>
    <row r="24" spans="1:24" s="30" customFormat="1" ht="54" customHeight="1" x14ac:dyDescent="0.2">
      <c r="A24" s="232">
        <v>12</v>
      </c>
      <c r="B24" s="442"/>
      <c r="C24" s="442"/>
      <c r="D24" s="442"/>
      <c r="E24" s="447"/>
      <c r="F24" s="176" t="s">
        <v>97</v>
      </c>
      <c r="G24" s="450"/>
      <c r="H24" s="442"/>
      <c r="I24" s="442"/>
      <c r="J24" s="442"/>
      <c r="K24" s="442"/>
      <c r="L24" s="443"/>
      <c r="M24" s="438"/>
      <c r="N24" s="451"/>
      <c r="O24" s="444"/>
      <c r="P24" s="444"/>
      <c r="Q24" s="184">
        <v>505855</v>
      </c>
      <c r="R24" s="185"/>
      <c r="S24" s="197">
        <v>1043</v>
      </c>
      <c r="T24" s="445"/>
      <c r="U24" s="439"/>
      <c r="V24" s="440"/>
      <c r="W24" s="471"/>
    </row>
    <row r="25" spans="1:24" s="30" customFormat="1" ht="51" customHeight="1" x14ac:dyDescent="0.2">
      <c r="A25" s="232">
        <v>13</v>
      </c>
      <c r="B25" s="442"/>
      <c r="C25" s="442"/>
      <c r="D25" s="442"/>
      <c r="E25" s="447"/>
      <c r="F25" s="176" t="s">
        <v>98</v>
      </c>
      <c r="G25" s="450"/>
      <c r="H25" s="442"/>
      <c r="I25" s="442"/>
      <c r="J25" s="442"/>
      <c r="K25" s="442"/>
      <c r="L25" s="443"/>
      <c r="M25" s="438"/>
      <c r="N25" s="451"/>
      <c r="O25" s="444"/>
      <c r="P25" s="444"/>
      <c r="Q25" s="184">
        <v>227230.96</v>
      </c>
      <c r="R25" s="185"/>
      <c r="S25" s="197">
        <v>238.4</v>
      </c>
      <c r="T25" s="445"/>
      <c r="U25" s="439"/>
      <c r="V25" s="440"/>
      <c r="W25" s="471"/>
    </row>
    <row r="26" spans="1:24" s="30" customFormat="1" ht="137.1" customHeight="1" x14ac:dyDescent="0.2">
      <c r="A26" s="232">
        <v>14</v>
      </c>
      <c r="B26" s="189" t="s">
        <v>50</v>
      </c>
      <c r="C26" s="189" t="s">
        <v>30</v>
      </c>
      <c r="D26" s="189" t="s">
        <v>70</v>
      </c>
      <c r="E26" s="194">
        <v>6205</v>
      </c>
      <c r="F26" s="176" t="s">
        <v>52</v>
      </c>
      <c r="G26" s="173" t="s">
        <v>39</v>
      </c>
      <c r="H26" s="189" t="s">
        <v>43</v>
      </c>
      <c r="I26" s="189" t="s">
        <v>53</v>
      </c>
      <c r="J26" s="189" t="s">
        <v>30</v>
      </c>
      <c r="K26" s="189" t="s">
        <v>53</v>
      </c>
      <c r="L26" s="195">
        <v>365</v>
      </c>
      <c r="M26" s="180" t="s">
        <v>28</v>
      </c>
      <c r="N26" s="199">
        <v>185000</v>
      </c>
      <c r="O26" s="200">
        <v>46057</v>
      </c>
      <c r="P26" s="196">
        <v>46095</v>
      </c>
      <c r="Q26" s="184">
        <f>N26/S26</f>
        <v>185000</v>
      </c>
      <c r="R26" s="185" t="s">
        <v>29</v>
      </c>
      <c r="S26" s="197">
        <v>1</v>
      </c>
      <c r="T26" s="187">
        <f t="shared" si="0"/>
        <v>0.92971983783783796</v>
      </c>
      <c r="U26" s="188">
        <v>171998.17</v>
      </c>
      <c r="V26" s="198" t="s">
        <v>102</v>
      </c>
      <c r="W26" s="233" t="s">
        <v>103</v>
      </c>
    </row>
    <row r="27" spans="1:24" s="30" customFormat="1" ht="137.1" customHeight="1" x14ac:dyDescent="0.2">
      <c r="A27" s="232">
        <v>15</v>
      </c>
      <c r="B27" s="442" t="s">
        <v>50</v>
      </c>
      <c r="C27" s="442" t="s">
        <v>30</v>
      </c>
      <c r="D27" s="442" t="s">
        <v>71</v>
      </c>
      <c r="E27" s="447">
        <v>6206</v>
      </c>
      <c r="F27" s="176" t="s">
        <v>104</v>
      </c>
      <c r="G27" s="450" t="s">
        <v>39</v>
      </c>
      <c r="H27" s="442" t="s">
        <v>66</v>
      </c>
      <c r="I27" s="442" t="s">
        <v>54</v>
      </c>
      <c r="J27" s="442" t="s">
        <v>30</v>
      </c>
      <c r="K27" s="442" t="s">
        <v>54</v>
      </c>
      <c r="L27" s="443">
        <v>458</v>
      </c>
      <c r="M27" s="438" t="s">
        <v>28</v>
      </c>
      <c r="N27" s="451">
        <v>1592730</v>
      </c>
      <c r="O27" s="444">
        <v>46057</v>
      </c>
      <c r="P27" s="444">
        <v>46137</v>
      </c>
      <c r="Q27" s="184">
        <v>277884</v>
      </c>
      <c r="R27" s="185" t="s">
        <v>29</v>
      </c>
      <c r="S27" s="197">
        <v>558</v>
      </c>
      <c r="T27" s="445">
        <f t="shared" si="0"/>
        <v>0.50930503600735844</v>
      </c>
      <c r="U27" s="439">
        <v>811185.41</v>
      </c>
      <c r="V27" s="440" t="s">
        <v>107</v>
      </c>
      <c r="W27" s="471" t="s">
        <v>108</v>
      </c>
    </row>
    <row r="28" spans="1:24" s="30" customFormat="1" ht="137.1" customHeight="1" x14ac:dyDescent="0.2">
      <c r="A28" s="232">
        <v>16</v>
      </c>
      <c r="B28" s="442"/>
      <c r="C28" s="442"/>
      <c r="D28" s="442"/>
      <c r="E28" s="447"/>
      <c r="F28" s="193" t="s">
        <v>105</v>
      </c>
      <c r="G28" s="450"/>
      <c r="H28" s="442"/>
      <c r="I28" s="442"/>
      <c r="J28" s="442"/>
      <c r="K28" s="442"/>
      <c r="L28" s="443"/>
      <c r="M28" s="438"/>
      <c r="N28" s="451"/>
      <c r="O28" s="444"/>
      <c r="P28" s="444"/>
      <c r="Q28" s="184">
        <v>1146330</v>
      </c>
      <c r="R28" s="185" t="s">
        <v>29</v>
      </c>
      <c r="S28" s="197">
        <v>846</v>
      </c>
      <c r="T28" s="445"/>
      <c r="U28" s="439"/>
      <c r="V28" s="440"/>
      <c r="W28" s="471"/>
    </row>
    <row r="29" spans="1:24" s="30" customFormat="1" ht="137.1" customHeight="1" x14ac:dyDescent="0.2">
      <c r="A29" s="232">
        <v>17</v>
      </c>
      <c r="B29" s="442"/>
      <c r="C29" s="442"/>
      <c r="D29" s="442"/>
      <c r="E29" s="447"/>
      <c r="F29" s="193" t="s">
        <v>106</v>
      </c>
      <c r="G29" s="450"/>
      <c r="H29" s="442"/>
      <c r="I29" s="442"/>
      <c r="J29" s="442"/>
      <c r="K29" s="442"/>
      <c r="L29" s="443"/>
      <c r="M29" s="438"/>
      <c r="N29" s="451"/>
      <c r="O29" s="444"/>
      <c r="P29" s="444"/>
      <c r="Q29" s="184">
        <v>168516</v>
      </c>
      <c r="R29" s="185" t="s">
        <v>32</v>
      </c>
      <c r="S29" s="197">
        <v>92</v>
      </c>
      <c r="T29" s="445"/>
      <c r="U29" s="439"/>
      <c r="V29" s="440"/>
      <c r="W29" s="471"/>
    </row>
    <row r="30" spans="1:24" s="30" customFormat="1" ht="137.1" customHeight="1" x14ac:dyDescent="0.2">
      <c r="A30" s="232">
        <v>18</v>
      </c>
      <c r="B30" s="189" t="s">
        <v>50</v>
      </c>
      <c r="C30" s="189" t="s">
        <v>30</v>
      </c>
      <c r="D30" s="189" t="s">
        <v>72</v>
      </c>
      <c r="E30" s="194">
        <v>6207</v>
      </c>
      <c r="F30" s="176" t="s">
        <v>55</v>
      </c>
      <c r="G30" s="173" t="s">
        <v>39</v>
      </c>
      <c r="H30" s="189" t="s">
        <v>43</v>
      </c>
      <c r="I30" s="189" t="s">
        <v>54</v>
      </c>
      <c r="J30" s="189" t="s">
        <v>30</v>
      </c>
      <c r="K30" s="189" t="s">
        <v>54</v>
      </c>
      <c r="L30" s="195">
        <v>33284</v>
      </c>
      <c r="M30" s="180" t="s">
        <v>28</v>
      </c>
      <c r="N30" s="199">
        <v>92817.98</v>
      </c>
      <c r="O30" s="200">
        <v>46048</v>
      </c>
      <c r="P30" s="196">
        <v>46095</v>
      </c>
      <c r="Q30" s="184">
        <f>N30/S30</f>
        <v>92817.98</v>
      </c>
      <c r="R30" s="185" t="s">
        <v>90</v>
      </c>
      <c r="S30" s="197">
        <v>1</v>
      </c>
      <c r="T30" s="187">
        <f t="shared" si="0"/>
        <v>1</v>
      </c>
      <c r="U30" s="188">
        <v>92817.98</v>
      </c>
      <c r="V30" s="198" t="s">
        <v>109</v>
      </c>
      <c r="W30" s="233" t="s">
        <v>110</v>
      </c>
    </row>
    <row r="31" spans="1:24" s="30" customFormat="1" ht="137.1" customHeight="1" x14ac:dyDescent="0.2">
      <c r="A31" s="232">
        <v>19</v>
      </c>
      <c r="B31" s="189" t="s">
        <v>50</v>
      </c>
      <c r="C31" s="189" t="s">
        <v>30</v>
      </c>
      <c r="D31" s="189" t="s">
        <v>73</v>
      </c>
      <c r="E31" s="194">
        <v>6208</v>
      </c>
      <c r="F31" s="176" t="s">
        <v>56</v>
      </c>
      <c r="G31" s="173" t="s">
        <v>39</v>
      </c>
      <c r="H31" s="189" t="s">
        <v>43</v>
      </c>
      <c r="I31" s="189" t="s">
        <v>57</v>
      </c>
      <c r="J31" s="189" t="s">
        <v>30</v>
      </c>
      <c r="K31" s="189" t="s">
        <v>57</v>
      </c>
      <c r="L31" s="195">
        <v>2134</v>
      </c>
      <c r="M31" s="180" t="s">
        <v>28</v>
      </c>
      <c r="N31" s="199">
        <v>2910000</v>
      </c>
      <c r="O31" s="200">
        <v>46276</v>
      </c>
      <c r="P31" s="196">
        <v>46130</v>
      </c>
      <c r="Q31" s="184">
        <f>N31/S31</f>
        <v>727.5</v>
      </c>
      <c r="R31" s="185" t="s">
        <v>29</v>
      </c>
      <c r="S31" s="197">
        <v>4000</v>
      </c>
      <c r="T31" s="187">
        <f t="shared" si="0"/>
        <v>0.60544782474226799</v>
      </c>
      <c r="U31" s="188">
        <v>1761853.17</v>
      </c>
      <c r="V31" s="198" t="s">
        <v>111</v>
      </c>
      <c r="W31" s="233" t="s">
        <v>112</v>
      </c>
    </row>
    <row r="32" spans="1:24" s="30" customFormat="1" ht="137.1" customHeight="1" x14ac:dyDescent="0.2">
      <c r="A32" s="232">
        <v>20</v>
      </c>
      <c r="B32" s="177" t="s">
        <v>50</v>
      </c>
      <c r="C32" s="189" t="s">
        <v>30</v>
      </c>
      <c r="D32" s="189" t="s">
        <v>74</v>
      </c>
      <c r="E32" s="194">
        <v>6209</v>
      </c>
      <c r="F32" s="176" t="s">
        <v>58</v>
      </c>
      <c r="G32" s="173" t="s">
        <v>39</v>
      </c>
      <c r="H32" s="189" t="s">
        <v>43</v>
      </c>
      <c r="I32" s="189" t="s">
        <v>59</v>
      </c>
      <c r="J32" s="189" t="s">
        <v>30</v>
      </c>
      <c r="K32" s="189" t="s">
        <v>59</v>
      </c>
      <c r="L32" s="195">
        <v>73</v>
      </c>
      <c r="M32" s="180" t="s">
        <v>28</v>
      </c>
      <c r="N32" s="199">
        <v>1920000</v>
      </c>
      <c r="O32" s="200">
        <v>46076</v>
      </c>
      <c r="P32" s="196">
        <v>46165</v>
      </c>
      <c r="Q32" s="184">
        <f>N32/S32</f>
        <v>1920000</v>
      </c>
      <c r="R32" s="185" t="s">
        <v>90</v>
      </c>
      <c r="S32" s="197">
        <v>1</v>
      </c>
      <c r="T32" s="187">
        <f t="shared" si="0"/>
        <v>0.72665337500000005</v>
      </c>
      <c r="U32" s="188">
        <v>1395174.48</v>
      </c>
      <c r="V32" s="198" t="s">
        <v>113</v>
      </c>
      <c r="W32" s="233" t="s">
        <v>114</v>
      </c>
    </row>
    <row r="33" spans="1:23" s="30" customFormat="1" ht="137.1" customHeight="1" x14ac:dyDescent="0.2">
      <c r="A33" s="232">
        <v>21</v>
      </c>
      <c r="B33" s="177" t="s">
        <v>50</v>
      </c>
      <c r="C33" s="189" t="s">
        <v>30</v>
      </c>
      <c r="D33" s="189" t="s">
        <v>75</v>
      </c>
      <c r="E33" s="194">
        <v>6210</v>
      </c>
      <c r="F33" s="176" t="s">
        <v>60</v>
      </c>
      <c r="G33" s="173" t="s">
        <v>39</v>
      </c>
      <c r="H33" s="189" t="s">
        <v>40</v>
      </c>
      <c r="I33" s="189" t="s">
        <v>59</v>
      </c>
      <c r="J33" s="189" t="s">
        <v>30</v>
      </c>
      <c r="K33" s="189" t="s">
        <v>59</v>
      </c>
      <c r="L33" s="195">
        <v>33284</v>
      </c>
      <c r="M33" s="180" t="s">
        <v>28</v>
      </c>
      <c r="N33" s="199">
        <v>895095.34</v>
      </c>
      <c r="O33" s="200">
        <v>46069</v>
      </c>
      <c r="P33" s="196">
        <v>46095</v>
      </c>
      <c r="Q33" s="184">
        <f>N33/S33</f>
        <v>895095.34</v>
      </c>
      <c r="R33" s="185" t="s">
        <v>90</v>
      </c>
      <c r="S33" s="197">
        <v>1</v>
      </c>
      <c r="T33" s="187">
        <f t="shared" si="0"/>
        <v>1</v>
      </c>
      <c r="U33" s="188">
        <v>895095.34</v>
      </c>
      <c r="V33" s="198" t="s">
        <v>115</v>
      </c>
      <c r="W33" s="233" t="s">
        <v>116</v>
      </c>
    </row>
    <row r="34" spans="1:23" s="30" customFormat="1" ht="137.1" customHeight="1" x14ac:dyDescent="0.2">
      <c r="A34" s="232">
        <v>22</v>
      </c>
      <c r="B34" s="442" t="s">
        <v>50</v>
      </c>
      <c r="C34" s="442" t="s">
        <v>30</v>
      </c>
      <c r="D34" s="442" t="s">
        <v>76</v>
      </c>
      <c r="E34" s="447">
        <v>6211</v>
      </c>
      <c r="F34" s="176" t="s">
        <v>119</v>
      </c>
      <c r="G34" s="450" t="s">
        <v>39</v>
      </c>
      <c r="H34" s="442" t="s">
        <v>66</v>
      </c>
      <c r="I34" s="442" t="s">
        <v>31</v>
      </c>
      <c r="J34" s="442" t="s">
        <v>30</v>
      </c>
      <c r="K34" s="442" t="s">
        <v>31</v>
      </c>
      <c r="L34" s="443">
        <v>1748</v>
      </c>
      <c r="M34" s="438" t="s">
        <v>28</v>
      </c>
      <c r="N34" s="451">
        <v>1577859.31</v>
      </c>
      <c r="O34" s="444">
        <v>46077</v>
      </c>
      <c r="P34" s="444">
        <v>46130</v>
      </c>
      <c r="Q34" s="184">
        <v>761246.02</v>
      </c>
      <c r="R34" s="185" t="s">
        <v>29</v>
      </c>
      <c r="S34" s="197">
        <v>609.6</v>
      </c>
      <c r="T34" s="445">
        <f t="shared" si="0"/>
        <v>0.99866208603858353</v>
      </c>
      <c r="U34" s="439">
        <v>1575748.27</v>
      </c>
      <c r="V34" s="440" t="s">
        <v>121</v>
      </c>
      <c r="W34" s="471" t="s">
        <v>122</v>
      </c>
    </row>
    <row r="35" spans="1:23" s="30" customFormat="1" ht="45" customHeight="1" x14ac:dyDescent="0.2">
      <c r="A35" s="232">
        <v>23</v>
      </c>
      <c r="B35" s="442"/>
      <c r="C35" s="442"/>
      <c r="D35" s="442"/>
      <c r="E35" s="447"/>
      <c r="F35" s="176" t="s">
        <v>117</v>
      </c>
      <c r="G35" s="450"/>
      <c r="H35" s="442"/>
      <c r="I35" s="442"/>
      <c r="J35" s="442"/>
      <c r="K35" s="442"/>
      <c r="L35" s="443"/>
      <c r="M35" s="438"/>
      <c r="N35" s="451"/>
      <c r="O35" s="444"/>
      <c r="P35" s="444"/>
      <c r="Q35" s="184">
        <v>377340.29</v>
      </c>
      <c r="R35" s="185" t="s">
        <v>32</v>
      </c>
      <c r="S35" s="197">
        <v>212</v>
      </c>
      <c r="T35" s="445"/>
      <c r="U35" s="439"/>
      <c r="V35" s="440"/>
      <c r="W35" s="471"/>
    </row>
    <row r="36" spans="1:23" s="30" customFormat="1" ht="45" customHeight="1" x14ac:dyDescent="0.2">
      <c r="A36" s="232">
        <v>24</v>
      </c>
      <c r="B36" s="442"/>
      <c r="C36" s="442"/>
      <c r="D36" s="442"/>
      <c r="E36" s="447"/>
      <c r="F36" s="193" t="s">
        <v>118</v>
      </c>
      <c r="G36" s="450"/>
      <c r="H36" s="442"/>
      <c r="I36" s="442"/>
      <c r="J36" s="442"/>
      <c r="K36" s="442"/>
      <c r="L36" s="443"/>
      <c r="M36" s="438"/>
      <c r="N36" s="451"/>
      <c r="O36" s="444"/>
      <c r="P36" s="444"/>
      <c r="Q36" s="184">
        <v>300256.98</v>
      </c>
      <c r="R36" s="185" t="s">
        <v>29</v>
      </c>
      <c r="S36" s="197">
        <v>340.86</v>
      </c>
      <c r="T36" s="445"/>
      <c r="U36" s="439"/>
      <c r="V36" s="440"/>
      <c r="W36" s="471"/>
    </row>
    <row r="37" spans="1:23" s="30" customFormat="1" ht="45" customHeight="1" x14ac:dyDescent="0.2">
      <c r="A37" s="232">
        <v>25</v>
      </c>
      <c r="B37" s="442"/>
      <c r="C37" s="442"/>
      <c r="D37" s="442"/>
      <c r="E37" s="447"/>
      <c r="F37" s="193" t="s">
        <v>120</v>
      </c>
      <c r="G37" s="450"/>
      <c r="H37" s="442"/>
      <c r="I37" s="442"/>
      <c r="J37" s="442"/>
      <c r="K37" s="442"/>
      <c r="L37" s="443"/>
      <c r="M37" s="438"/>
      <c r="N37" s="451"/>
      <c r="O37" s="444"/>
      <c r="P37" s="444"/>
      <c r="Q37" s="184">
        <v>139016.01999999999</v>
      </c>
      <c r="R37" s="185" t="s">
        <v>32</v>
      </c>
      <c r="S37" s="197">
        <v>207.16</v>
      </c>
      <c r="T37" s="445"/>
      <c r="U37" s="439"/>
      <c r="V37" s="440"/>
      <c r="W37" s="471"/>
    </row>
    <row r="38" spans="1:23" s="30" customFormat="1" ht="137.1" customHeight="1" x14ac:dyDescent="0.2">
      <c r="A38" s="232">
        <v>26</v>
      </c>
      <c r="B38" s="189" t="s">
        <v>50</v>
      </c>
      <c r="C38" s="189" t="s">
        <v>30</v>
      </c>
      <c r="D38" s="189" t="s">
        <v>77</v>
      </c>
      <c r="E38" s="194">
        <v>6212</v>
      </c>
      <c r="F38" s="176" t="s">
        <v>61</v>
      </c>
      <c r="G38" s="173" t="s">
        <v>39</v>
      </c>
      <c r="H38" s="189" t="s">
        <v>67</v>
      </c>
      <c r="I38" s="189" t="s">
        <v>62</v>
      </c>
      <c r="J38" s="189" t="s">
        <v>30</v>
      </c>
      <c r="K38" s="189" t="s">
        <v>62</v>
      </c>
      <c r="L38" s="195">
        <v>64806</v>
      </c>
      <c r="M38" s="180" t="s">
        <v>28</v>
      </c>
      <c r="N38" s="199">
        <v>125000</v>
      </c>
      <c r="O38" s="200">
        <v>46076</v>
      </c>
      <c r="P38" s="196">
        <v>46387</v>
      </c>
      <c r="Q38" s="184">
        <f>N38/S38</f>
        <v>250</v>
      </c>
      <c r="R38" s="185" t="s">
        <v>29</v>
      </c>
      <c r="S38" s="197">
        <v>500</v>
      </c>
      <c r="T38" s="187">
        <f t="shared" si="0"/>
        <v>0.91756000000000004</v>
      </c>
      <c r="U38" s="188">
        <v>114695</v>
      </c>
      <c r="V38" s="198" t="s">
        <v>127</v>
      </c>
      <c r="W38" s="233" t="s">
        <v>128</v>
      </c>
    </row>
    <row r="39" spans="1:23" s="30" customFormat="1" ht="137.1" customHeight="1" x14ac:dyDescent="0.2">
      <c r="A39" s="232">
        <v>27</v>
      </c>
      <c r="B39" s="189" t="s">
        <v>50</v>
      </c>
      <c r="C39" s="442" t="s">
        <v>30</v>
      </c>
      <c r="D39" s="442" t="s">
        <v>78</v>
      </c>
      <c r="E39" s="447">
        <v>6213</v>
      </c>
      <c r="F39" s="176" t="s">
        <v>123</v>
      </c>
      <c r="G39" s="450" t="s">
        <v>39</v>
      </c>
      <c r="H39" s="442" t="s">
        <v>66</v>
      </c>
      <c r="I39" s="442" t="s">
        <v>31</v>
      </c>
      <c r="J39" s="442" t="s">
        <v>30</v>
      </c>
      <c r="K39" s="442" t="s">
        <v>31</v>
      </c>
      <c r="L39" s="443">
        <v>1557</v>
      </c>
      <c r="M39" s="438" t="s">
        <v>28</v>
      </c>
      <c r="N39" s="451">
        <v>1441188</v>
      </c>
      <c r="O39" s="454">
        <v>46077</v>
      </c>
      <c r="P39" s="444">
        <v>46137</v>
      </c>
      <c r="Q39" s="184">
        <v>590940</v>
      </c>
      <c r="R39" s="185" t="s">
        <v>29</v>
      </c>
      <c r="S39" s="197">
        <v>1125.4000000000001</v>
      </c>
      <c r="T39" s="445">
        <f t="shared" si="0"/>
        <v>0.50942920007660342</v>
      </c>
      <c r="U39" s="439">
        <v>734183.25</v>
      </c>
      <c r="V39" s="440" t="s">
        <v>125</v>
      </c>
      <c r="W39" s="471" t="s">
        <v>126</v>
      </c>
    </row>
    <row r="40" spans="1:23" s="30" customFormat="1" ht="137.1" customHeight="1" x14ac:dyDescent="0.2">
      <c r="A40" s="232">
        <v>28</v>
      </c>
      <c r="B40" s="189"/>
      <c r="C40" s="442"/>
      <c r="D40" s="442"/>
      <c r="E40" s="447"/>
      <c r="F40" s="176" t="s">
        <v>124</v>
      </c>
      <c r="G40" s="450"/>
      <c r="H40" s="442"/>
      <c r="I40" s="442"/>
      <c r="J40" s="442"/>
      <c r="K40" s="442"/>
      <c r="L40" s="443"/>
      <c r="M40" s="438"/>
      <c r="N40" s="451"/>
      <c r="O40" s="451"/>
      <c r="P40" s="444"/>
      <c r="Q40" s="184">
        <v>850248</v>
      </c>
      <c r="R40" s="185" t="s">
        <v>29</v>
      </c>
      <c r="S40" s="197">
        <v>504</v>
      </c>
      <c r="T40" s="445"/>
      <c r="U40" s="439"/>
      <c r="V40" s="440"/>
      <c r="W40" s="471"/>
    </row>
    <row r="41" spans="1:23" s="30" customFormat="1" ht="208.5" customHeight="1" x14ac:dyDescent="0.2">
      <c r="A41" s="232">
        <v>29</v>
      </c>
      <c r="B41" s="442" t="s">
        <v>50</v>
      </c>
      <c r="C41" s="442" t="s">
        <v>30</v>
      </c>
      <c r="D41" s="442" t="s">
        <v>79</v>
      </c>
      <c r="E41" s="447">
        <v>6214</v>
      </c>
      <c r="F41" s="176" t="s">
        <v>129</v>
      </c>
      <c r="G41" s="450" t="s">
        <v>39</v>
      </c>
      <c r="H41" s="442" t="s">
        <v>66</v>
      </c>
      <c r="I41" s="442" t="s">
        <v>31</v>
      </c>
      <c r="J41" s="442" t="s">
        <v>30</v>
      </c>
      <c r="K41" s="442" t="s">
        <v>31</v>
      </c>
      <c r="L41" s="443">
        <v>1557</v>
      </c>
      <c r="M41" s="438" t="s">
        <v>28</v>
      </c>
      <c r="N41" s="451">
        <v>642762.6</v>
      </c>
      <c r="O41" s="444">
        <v>46077</v>
      </c>
      <c r="P41" s="444">
        <v>46102</v>
      </c>
      <c r="Q41" s="452">
        <f>N41/S41</f>
        <v>1258.8378378378377</v>
      </c>
      <c r="R41" s="453" t="s">
        <v>29</v>
      </c>
      <c r="S41" s="197">
        <v>510.6</v>
      </c>
      <c r="T41" s="445">
        <f t="shared" si="0"/>
        <v>0.61122887361523526</v>
      </c>
      <c r="U41" s="439">
        <v>392875.06</v>
      </c>
      <c r="V41" s="440" t="s">
        <v>130</v>
      </c>
      <c r="W41" s="471" t="s">
        <v>131</v>
      </c>
    </row>
    <row r="42" spans="1:23" s="30" customFormat="1" ht="137.1" customHeight="1" x14ac:dyDescent="0.2">
      <c r="A42" s="232">
        <v>30</v>
      </c>
      <c r="B42" s="442"/>
      <c r="C42" s="442"/>
      <c r="D42" s="442"/>
      <c r="E42" s="447"/>
      <c r="F42" s="193" t="s">
        <v>92</v>
      </c>
      <c r="G42" s="450"/>
      <c r="H42" s="442"/>
      <c r="I42" s="442"/>
      <c r="J42" s="442"/>
      <c r="K42" s="442"/>
      <c r="L42" s="443"/>
      <c r="M42" s="438"/>
      <c r="N42" s="451"/>
      <c r="O42" s="444"/>
      <c r="P42" s="444"/>
      <c r="Q42" s="452"/>
      <c r="R42" s="453"/>
      <c r="S42" s="197">
        <v>220.8</v>
      </c>
      <c r="T42" s="445"/>
      <c r="U42" s="439"/>
      <c r="V42" s="440"/>
      <c r="W42" s="471"/>
    </row>
    <row r="43" spans="1:23" s="30" customFormat="1" ht="166.5" customHeight="1" x14ac:dyDescent="0.2">
      <c r="A43" s="232">
        <v>31</v>
      </c>
      <c r="B43" s="442" t="s">
        <v>50</v>
      </c>
      <c r="C43" s="442" t="s">
        <v>30</v>
      </c>
      <c r="D43" s="442" t="s">
        <v>80</v>
      </c>
      <c r="E43" s="447">
        <v>6215</v>
      </c>
      <c r="F43" s="176" t="s">
        <v>132</v>
      </c>
      <c r="G43" s="450" t="s">
        <v>39</v>
      </c>
      <c r="H43" s="442" t="s">
        <v>43</v>
      </c>
      <c r="I43" s="442" t="s">
        <v>31</v>
      </c>
      <c r="J43" s="442" t="s">
        <v>30</v>
      </c>
      <c r="K43" s="442" t="s">
        <v>31</v>
      </c>
      <c r="L43" s="443">
        <v>39548</v>
      </c>
      <c r="M43" s="438" t="s">
        <v>28</v>
      </c>
      <c r="N43" s="451">
        <v>6323388.6900000004</v>
      </c>
      <c r="O43" s="444">
        <v>46062</v>
      </c>
      <c r="P43" s="444">
        <v>46109</v>
      </c>
      <c r="Q43" s="184">
        <v>4763128.3600000003</v>
      </c>
      <c r="R43" s="185" t="s">
        <v>29</v>
      </c>
      <c r="S43" s="197">
        <v>2193.71</v>
      </c>
      <c r="T43" s="445">
        <f t="shared" si="0"/>
        <v>0.98081084590104484</v>
      </c>
      <c r="U43" s="439">
        <v>6202048.21</v>
      </c>
      <c r="V43" s="440" t="s">
        <v>134</v>
      </c>
      <c r="W43" s="471" t="s">
        <v>135</v>
      </c>
    </row>
    <row r="44" spans="1:23" s="30" customFormat="1" ht="56.25" customHeight="1" x14ac:dyDescent="0.2">
      <c r="A44" s="232">
        <v>32</v>
      </c>
      <c r="B44" s="442"/>
      <c r="C44" s="442"/>
      <c r="D44" s="442"/>
      <c r="E44" s="447"/>
      <c r="F44" s="193" t="s">
        <v>133</v>
      </c>
      <c r="G44" s="450"/>
      <c r="H44" s="442"/>
      <c r="I44" s="442"/>
      <c r="J44" s="442"/>
      <c r="K44" s="442"/>
      <c r="L44" s="443"/>
      <c r="M44" s="438"/>
      <c r="N44" s="451"/>
      <c r="O44" s="444"/>
      <c r="P44" s="444"/>
      <c r="Q44" s="184">
        <v>805882.07</v>
      </c>
      <c r="R44" s="185" t="s">
        <v>29</v>
      </c>
      <c r="S44" s="197">
        <v>983.81</v>
      </c>
      <c r="T44" s="445"/>
      <c r="U44" s="439"/>
      <c r="V44" s="440"/>
      <c r="W44" s="471"/>
    </row>
    <row r="45" spans="1:23" s="30" customFormat="1" ht="66.75" customHeight="1" x14ac:dyDescent="0.2">
      <c r="A45" s="232">
        <v>33</v>
      </c>
      <c r="B45" s="442"/>
      <c r="C45" s="442"/>
      <c r="D45" s="442"/>
      <c r="E45" s="447"/>
      <c r="F45" s="193" t="s">
        <v>34</v>
      </c>
      <c r="G45" s="450"/>
      <c r="H45" s="442"/>
      <c r="I45" s="442"/>
      <c r="J45" s="442"/>
      <c r="K45" s="442"/>
      <c r="L45" s="443"/>
      <c r="M45" s="438"/>
      <c r="N45" s="451"/>
      <c r="O45" s="444"/>
      <c r="P45" s="444"/>
      <c r="Q45" s="184">
        <v>530668.17000000004</v>
      </c>
      <c r="R45" s="185" t="s">
        <v>29</v>
      </c>
      <c r="S45" s="197">
        <v>378.83</v>
      </c>
      <c r="T45" s="445"/>
      <c r="U45" s="439"/>
      <c r="V45" s="440"/>
      <c r="W45" s="471"/>
    </row>
    <row r="46" spans="1:23" s="30" customFormat="1" ht="66.75" customHeight="1" x14ac:dyDescent="0.2">
      <c r="A46" s="232">
        <v>34</v>
      </c>
      <c r="B46" s="442"/>
      <c r="C46" s="442"/>
      <c r="D46" s="442"/>
      <c r="E46" s="447"/>
      <c r="F46" s="193" t="s">
        <v>33</v>
      </c>
      <c r="G46" s="450"/>
      <c r="H46" s="442"/>
      <c r="I46" s="442"/>
      <c r="J46" s="442"/>
      <c r="K46" s="442"/>
      <c r="L46" s="443"/>
      <c r="M46" s="438"/>
      <c r="N46" s="451"/>
      <c r="O46" s="444"/>
      <c r="P46" s="444"/>
      <c r="Q46" s="184">
        <v>223710.09</v>
      </c>
      <c r="R46" s="185" t="s">
        <v>32</v>
      </c>
      <c r="S46" s="197">
        <v>395.43</v>
      </c>
      <c r="T46" s="445"/>
      <c r="U46" s="439"/>
      <c r="V46" s="440"/>
      <c r="W46" s="471"/>
    </row>
    <row r="47" spans="1:23" s="30" customFormat="1" ht="137.1" customHeight="1" x14ac:dyDescent="0.2">
      <c r="A47" s="232">
        <v>35</v>
      </c>
      <c r="B47" s="189" t="s">
        <v>50</v>
      </c>
      <c r="C47" s="189" t="s">
        <v>30</v>
      </c>
      <c r="D47" s="189" t="s">
        <v>81</v>
      </c>
      <c r="E47" s="194">
        <v>6216</v>
      </c>
      <c r="F47" s="176" t="s">
        <v>63</v>
      </c>
      <c r="G47" s="173" t="s">
        <v>39</v>
      </c>
      <c r="H47" s="189" t="s">
        <v>43</v>
      </c>
      <c r="I47" s="189" t="s">
        <v>64</v>
      </c>
      <c r="J47" s="189" t="s">
        <v>30</v>
      </c>
      <c r="K47" s="189" t="s">
        <v>64</v>
      </c>
      <c r="L47" s="195">
        <v>6470</v>
      </c>
      <c r="M47" s="180" t="s">
        <v>28</v>
      </c>
      <c r="N47" s="199">
        <v>125072.64</v>
      </c>
      <c r="O47" s="200">
        <v>46069</v>
      </c>
      <c r="P47" s="196">
        <v>46081</v>
      </c>
      <c r="Q47" s="184">
        <v>629.27</v>
      </c>
      <c r="R47" s="185" t="s">
        <v>29</v>
      </c>
      <c r="S47" s="197">
        <v>1</v>
      </c>
      <c r="T47" s="187">
        <f t="shared" si="0"/>
        <v>1</v>
      </c>
      <c r="U47" s="199">
        <v>125072.64</v>
      </c>
      <c r="V47" s="198" t="s">
        <v>136</v>
      </c>
      <c r="W47" s="233" t="s">
        <v>137</v>
      </c>
    </row>
    <row r="48" spans="1:23" s="30" customFormat="1" ht="200.25" customHeight="1" x14ac:dyDescent="0.2">
      <c r="A48" s="232">
        <v>36</v>
      </c>
      <c r="B48" s="442" t="s">
        <v>50</v>
      </c>
      <c r="C48" s="442" t="s">
        <v>30</v>
      </c>
      <c r="D48" s="442" t="s">
        <v>83</v>
      </c>
      <c r="E48" s="447">
        <v>6218</v>
      </c>
      <c r="F48" s="176" t="s">
        <v>84</v>
      </c>
      <c r="G48" s="450" t="s">
        <v>85</v>
      </c>
      <c r="H48" s="442" t="s">
        <v>43</v>
      </c>
      <c r="I48" s="442" t="s">
        <v>31</v>
      </c>
      <c r="J48" s="442" t="s">
        <v>30</v>
      </c>
      <c r="K48" s="442" t="s">
        <v>31</v>
      </c>
      <c r="L48" s="443">
        <v>330</v>
      </c>
      <c r="M48" s="438" t="s">
        <v>28</v>
      </c>
      <c r="N48" s="451">
        <v>5777307.4100000001</v>
      </c>
      <c r="O48" s="444">
        <v>46069</v>
      </c>
      <c r="P48" s="444">
        <v>46130</v>
      </c>
      <c r="Q48" s="191">
        <v>3617653.99</v>
      </c>
      <c r="R48" s="185" t="s">
        <v>29</v>
      </c>
      <c r="S48" s="197">
        <v>1890</v>
      </c>
      <c r="T48" s="445">
        <f t="shared" si="0"/>
        <v>0.97868611945646844</v>
      </c>
      <c r="U48" s="439">
        <v>5654170.5700000003</v>
      </c>
      <c r="V48" s="440" t="s">
        <v>86</v>
      </c>
      <c r="W48" s="471" t="s">
        <v>87</v>
      </c>
    </row>
    <row r="49" spans="1:23" ht="38.25" customHeight="1" x14ac:dyDescent="0.25">
      <c r="A49" s="234">
        <v>37</v>
      </c>
      <c r="B49" s="442"/>
      <c r="C49" s="442"/>
      <c r="D49" s="442"/>
      <c r="E49" s="447"/>
      <c r="F49" s="202" t="s">
        <v>48</v>
      </c>
      <c r="G49" s="450"/>
      <c r="H49" s="442"/>
      <c r="I49" s="442"/>
      <c r="J49" s="442"/>
      <c r="K49" s="442"/>
      <c r="L49" s="443"/>
      <c r="M49" s="438"/>
      <c r="N49" s="451"/>
      <c r="O49" s="444"/>
      <c r="P49" s="444"/>
      <c r="Q49" s="191">
        <v>756432.31</v>
      </c>
      <c r="R49" s="185" t="s">
        <v>29</v>
      </c>
      <c r="S49" s="197">
        <v>919</v>
      </c>
      <c r="T49" s="445"/>
      <c r="U49" s="439"/>
      <c r="V49" s="440"/>
      <c r="W49" s="471"/>
    </row>
    <row r="50" spans="1:23" ht="36.75" customHeight="1" x14ac:dyDescent="0.25">
      <c r="A50" s="234">
        <v>38</v>
      </c>
      <c r="B50" s="442"/>
      <c r="C50" s="442"/>
      <c r="D50" s="442"/>
      <c r="E50" s="447"/>
      <c r="F50" s="202" t="s">
        <v>34</v>
      </c>
      <c r="G50" s="450"/>
      <c r="H50" s="442"/>
      <c r="I50" s="442"/>
      <c r="J50" s="442"/>
      <c r="K50" s="442"/>
      <c r="L50" s="443"/>
      <c r="M50" s="438"/>
      <c r="N50" s="451"/>
      <c r="O50" s="444"/>
      <c r="P50" s="444"/>
      <c r="Q50" s="191">
        <v>769720.4</v>
      </c>
      <c r="R50" s="185" t="s">
        <v>32</v>
      </c>
      <c r="S50" s="197">
        <v>552.08000000000004</v>
      </c>
      <c r="T50" s="445"/>
      <c r="U50" s="439"/>
      <c r="V50" s="440"/>
      <c r="W50" s="471"/>
    </row>
    <row r="51" spans="1:23" ht="36.75" customHeight="1" x14ac:dyDescent="0.25">
      <c r="A51" s="234">
        <v>39</v>
      </c>
      <c r="B51" s="442"/>
      <c r="C51" s="442"/>
      <c r="D51" s="442"/>
      <c r="E51" s="447"/>
      <c r="F51" s="202" t="s">
        <v>89</v>
      </c>
      <c r="G51" s="450"/>
      <c r="H51" s="442"/>
      <c r="I51" s="442"/>
      <c r="J51" s="442"/>
      <c r="K51" s="442"/>
      <c r="L51" s="443"/>
      <c r="M51" s="438"/>
      <c r="N51" s="451"/>
      <c r="O51" s="444"/>
      <c r="P51" s="444"/>
      <c r="Q51" s="191">
        <v>286485.23</v>
      </c>
      <c r="R51" s="185" t="s">
        <v>90</v>
      </c>
      <c r="S51" s="197">
        <v>1</v>
      </c>
      <c r="T51" s="445"/>
      <c r="U51" s="439"/>
      <c r="V51" s="440"/>
      <c r="W51" s="471"/>
    </row>
    <row r="52" spans="1:23" ht="45.75" customHeight="1" x14ac:dyDescent="0.25">
      <c r="A52" s="234">
        <v>40</v>
      </c>
      <c r="B52" s="442"/>
      <c r="C52" s="442"/>
      <c r="D52" s="442"/>
      <c r="E52" s="447"/>
      <c r="F52" s="202" t="s">
        <v>33</v>
      </c>
      <c r="G52" s="450"/>
      <c r="H52" s="442"/>
      <c r="I52" s="442"/>
      <c r="J52" s="442"/>
      <c r="K52" s="442"/>
      <c r="L52" s="443"/>
      <c r="M52" s="438"/>
      <c r="N52" s="451"/>
      <c r="O52" s="444"/>
      <c r="P52" s="444"/>
      <c r="Q52" s="191">
        <v>347015.48</v>
      </c>
      <c r="R52" s="185" t="s">
        <v>29</v>
      </c>
      <c r="S52" s="197">
        <v>460.65</v>
      </c>
      <c r="T52" s="445"/>
      <c r="U52" s="439"/>
      <c r="V52" s="440"/>
      <c r="W52" s="471"/>
    </row>
    <row r="53" spans="1:23" ht="150" customHeight="1" x14ac:dyDescent="0.25">
      <c r="A53" s="232">
        <v>41</v>
      </c>
      <c r="B53" s="194" t="s">
        <v>148</v>
      </c>
      <c r="C53" s="189" t="s">
        <v>159</v>
      </c>
      <c r="D53" s="189" t="s">
        <v>161</v>
      </c>
      <c r="E53" s="194">
        <v>6401</v>
      </c>
      <c r="F53" s="176" t="s">
        <v>160</v>
      </c>
      <c r="G53" s="203" t="s">
        <v>162</v>
      </c>
      <c r="H53" s="203" t="s">
        <v>67</v>
      </c>
      <c r="I53" s="189" t="s">
        <v>163</v>
      </c>
      <c r="J53" s="189" t="s">
        <v>159</v>
      </c>
      <c r="K53" s="189" t="s">
        <v>163</v>
      </c>
      <c r="L53" s="195">
        <v>64806</v>
      </c>
      <c r="M53" s="180" t="s">
        <v>28</v>
      </c>
      <c r="N53" s="199">
        <v>3074000</v>
      </c>
      <c r="O53" s="200">
        <v>46062</v>
      </c>
      <c r="P53" s="196">
        <v>46089</v>
      </c>
      <c r="Q53" s="184">
        <f>N53/S53</f>
        <v>3074000</v>
      </c>
      <c r="R53" s="185" t="s">
        <v>90</v>
      </c>
      <c r="S53" s="197">
        <v>1</v>
      </c>
      <c r="T53" s="187">
        <f>U53*100%/N53</f>
        <v>1</v>
      </c>
      <c r="U53" s="188">
        <v>3074000</v>
      </c>
      <c r="V53" s="198" t="s">
        <v>164</v>
      </c>
      <c r="W53" s="233" t="s">
        <v>165</v>
      </c>
    </row>
    <row r="54" spans="1:23" ht="66" customHeight="1" x14ac:dyDescent="0.25">
      <c r="A54" s="472" t="s">
        <v>143</v>
      </c>
      <c r="B54" s="446"/>
      <c r="C54" s="446"/>
      <c r="D54" s="446"/>
      <c r="E54" s="446"/>
      <c r="F54" s="446"/>
      <c r="G54" s="446"/>
      <c r="H54" s="446"/>
      <c r="I54" s="446"/>
      <c r="J54" s="446"/>
      <c r="K54" s="446"/>
      <c r="L54" s="446"/>
      <c r="M54" s="446"/>
      <c r="N54" s="446"/>
      <c r="O54" s="446"/>
      <c r="P54" s="446"/>
      <c r="Q54" s="446"/>
      <c r="R54" s="446"/>
      <c r="S54" s="446"/>
      <c r="T54" s="446"/>
      <c r="U54" s="446"/>
      <c r="V54" s="446"/>
      <c r="W54" s="473"/>
    </row>
    <row r="55" spans="1:23" s="95" customFormat="1" ht="115.5" customHeight="1" x14ac:dyDescent="0.3">
      <c r="A55" s="232">
        <v>42</v>
      </c>
      <c r="B55" s="194" t="s">
        <v>148</v>
      </c>
      <c r="C55" s="189" t="s">
        <v>30</v>
      </c>
      <c r="D55" s="189" t="s">
        <v>144</v>
      </c>
      <c r="E55" s="194">
        <v>6219</v>
      </c>
      <c r="F55" s="176" t="s">
        <v>140</v>
      </c>
      <c r="G55" s="173" t="s">
        <v>39</v>
      </c>
      <c r="H55" s="203" t="s">
        <v>43</v>
      </c>
      <c r="I55" s="189" t="s">
        <v>31</v>
      </c>
      <c r="J55" s="189" t="s">
        <v>30</v>
      </c>
      <c r="K55" s="189" t="s">
        <v>31</v>
      </c>
      <c r="L55" s="195">
        <v>6470</v>
      </c>
      <c r="M55" s="180" t="s">
        <v>28</v>
      </c>
      <c r="N55" s="199">
        <v>211316.96</v>
      </c>
      <c r="O55" s="200">
        <v>46104</v>
      </c>
      <c r="P55" s="196">
        <v>46146</v>
      </c>
      <c r="Q55" s="184">
        <f t="shared" ref="Q55:Q64" si="1">N55/S55</f>
        <v>254.59874698795178</v>
      </c>
      <c r="R55" s="185" t="s">
        <v>29</v>
      </c>
      <c r="S55" s="197">
        <v>830</v>
      </c>
      <c r="T55" s="187">
        <f t="shared" ref="T55:T64" si="2">U55*100%/N55</f>
        <v>1</v>
      </c>
      <c r="U55" s="199">
        <v>211316.96</v>
      </c>
      <c r="V55" s="198" t="s">
        <v>153</v>
      </c>
      <c r="W55" s="233" t="s">
        <v>154</v>
      </c>
    </row>
    <row r="56" spans="1:23" s="95" customFormat="1" ht="115.5" customHeight="1" x14ac:dyDescent="0.3">
      <c r="A56" s="232">
        <v>43</v>
      </c>
      <c r="B56" s="194" t="s">
        <v>148</v>
      </c>
      <c r="C56" s="189" t="s">
        <v>30</v>
      </c>
      <c r="D56" s="189" t="s">
        <v>192</v>
      </c>
      <c r="E56" s="194">
        <v>6220</v>
      </c>
      <c r="F56" s="176" t="s">
        <v>191</v>
      </c>
      <c r="G56" s="173" t="s">
        <v>39</v>
      </c>
      <c r="H56" s="203"/>
      <c r="I56" s="189" t="s">
        <v>31</v>
      </c>
      <c r="J56" s="189" t="s">
        <v>30</v>
      </c>
      <c r="K56" s="189" t="s">
        <v>31</v>
      </c>
      <c r="L56" s="195"/>
      <c r="M56" s="180"/>
      <c r="N56" s="199">
        <v>2519385</v>
      </c>
      <c r="O56" s="200">
        <v>46104</v>
      </c>
      <c r="P56" s="196">
        <v>46200</v>
      </c>
      <c r="Q56" s="184" t="s">
        <v>193</v>
      </c>
      <c r="R56" s="185" t="s">
        <v>193</v>
      </c>
      <c r="S56" s="197">
        <v>830</v>
      </c>
      <c r="T56" s="187">
        <f t="shared" si="2"/>
        <v>0.54297725436961797</v>
      </c>
      <c r="U56" s="188">
        <v>1367968.75</v>
      </c>
      <c r="V56" s="198"/>
      <c r="W56" s="233"/>
    </row>
    <row r="57" spans="1:23" s="95" customFormat="1" ht="271.5" customHeight="1" x14ac:dyDescent="0.3">
      <c r="A57" s="232">
        <v>44</v>
      </c>
      <c r="B57" s="447" t="s">
        <v>148</v>
      </c>
      <c r="C57" s="442" t="s">
        <v>30</v>
      </c>
      <c r="D57" s="442" t="s">
        <v>145</v>
      </c>
      <c r="E57" s="447">
        <v>6121</v>
      </c>
      <c r="F57" s="176" t="s">
        <v>175</v>
      </c>
      <c r="G57" s="448" t="s">
        <v>149</v>
      </c>
      <c r="H57" s="448" t="s">
        <v>43</v>
      </c>
      <c r="I57" s="442" t="s">
        <v>31</v>
      </c>
      <c r="J57" s="442" t="s">
        <v>30</v>
      </c>
      <c r="K57" s="442" t="s">
        <v>31</v>
      </c>
      <c r="L57" s="443">
        <v>348</v>
      </c>
      <c r="M57" s="438" t="s">
        <v>28</v>
      </c>
      <c r="N57" s="199">
        <v>9274247.0199999996</v>
      </c>
      <c r="O57" s="444">
        <v>46104</v>
      </c>
      <c r="P57" s="444">
        <v>46196</v>
      </c>
      <c r="Q57" s="184">
        <f t="shared" si="1"/>
        <v>2103.3377225409927</v>
      </c>
      <c r="R57" s="185" t="s">
        <v>29</v>
      </c>
      <c r="S57" s="197">
        <v>4409.3</v>
      </c>
      <c r="T57" s="445">
        <f>U57*100%/13115456.93</f>
        <v>0.90940779674383787</v>
      </c>
      <c r="U57" s="439">
        <v>11927298.789999999</v>
      </c>
      <c r="V57" s="440" t="s">
        <v>155</v>
      </c>
      <c r="W57" s="471" t="s">
        <v>156</v>
      </c>
    </row>
    <row r="58" spans="1:23" s="95" customFormat="1" ht="34.5" customHeight="1" x14ac:dyDescent="0.3">
      <c r="A58" s="232">
        <v>45</v>
      </c>
      <c r="B58" s="447"/>
      <c r="C58" s="442"/>
      <c r="D58" s="442"/>
      <c r="E58" s="447"/>
      <c r="F58" s="176" t="s">
        <v>34</v>
      </c>
      <c r="G58" s="448"/>
      <c r="H58" s="448"/>
      <c r="I58" s="442"/>
      <c r="J58" s="442"/>
      <c r="K58" s="442"/>
      <c r="L58" s="443"/>
      <c r="M58" s="438"/>
      <c r="N58" s="199">
        <v>1840485.03</v>
      </c>
      <c r="O58" s="444"/>
      <c r="P58" s="444"/>
      <c r="Q58" s="184">
        <f t="shared" si="1"/>
        <v>1925.5158080850351</v>
      </c>
      <c r="R58" s="185" t="s">
        <v>32</v>
      </c>
      <c r="S58" s="197">
        <v>955.84</v>
      </c>
      <c r="T58" s="445"/>
      <c r="U58" s="439"/>
      <c r="V58" s="440"/>
      <c r="W58" s="471"/>
    </row>
    <row r="59" spans="1:23" s="95" customFormat="1" ht="36.75" customHeight="1" x14ac:dyDescent="0.3">
      <c r="A59" s="232">
        <v>46</v>
      </c>
      <c r="B59" s="447"/>
      <c r="C59" s="442"/>
      <c r="D59" s="442"/>
      <c r="E59" s="447"/>
      <c r="F59" s="176" t="s">
        <v>124</v>
      </c>
      <c r="G59" s="448"/>
      <c r="H59" s="448"/>
      <c r="I59" s="442"/>
      <c r="J59" s="442"/>
      <c r="K59" s="442"/>
      <c r="L59" s="443"/>
      <c r="M59" s="438"/>
      <c r="N59" s="199">
        <v>1568883.31</v>
      </c>
      <c r="O59" s="444"/>
      <c r="P59" s="444"/>
      <c r="Q59" s="184">
        <f t="shared" si="1"/>
        <v>1268.5020294307892</v>
      </c>
      <c r="R59" s="185" t="s">
        <v>29</v>
      </c>
      <c r="S59" s="197">
        <v>1236.8</v>
      </c>
      <c r="T59" s="445"/>
      <c r="U59" s="439"/>
      <c r="V59" s="440"/>
      <c r="W59" s="471"/>
    </row>
    <row r="60" spans="1:23" s="95" customFormat="1" ht="57.75" customHeight="1" x14ac:dyDescent="0.3">
      <c r="A60" s="232">
        <v>47</v>
      </c>
      <c r="B60" s="447"/>
      <c r="C60" s="442"/>
      <c r="D60" s="442"/>
      <c r="E60" s="447"/>
      <c r="F60" s="176" t="s">
        <v>33</v>
      </c>
      <c r="G60" s="448"/>
      <c r="H60" s="448"/>
      <c r="I60" s="442"/>
      <c r="J60" s="442"/>
      <c r="K60" s="442"/>
      <c r="L60" s="443"/>
      <c r="M60" s="438"/>
      <c r="N60" s="199">
        <v>431841.57</v>
      </c>
      <c r="O60" s="444"/>
      <c r="P60" s="444"/>
      <c r="Q60" s="184">
        <f t="shared" si="1"/>
        <v>710.18397552913314</v>
      </c>
      <c r="R60" s="185" t="s">
        <v>32</v>
      </c>
      <c r="S60" s="197">
        <v>608.07000000000005</v>
      </c>
      <c r="T60" s="445"/>
      <c r="U60" s="439"/>
      <c r="V60" s="440"/>
      <c r="W60" s="471"/>
    </row>
    <row r="61" spans="1:23" s="95" customFormat="1" ht="81" customHeight="1" x14ac:dyDescent="0.3">
      <c r="A61" s="232">
        <v>48</v>
      </c>
      <c r="B61" s="194" t="s">
        <v>148</v>
      </c>
      <c r="C61" s="189" t="s">
        <v>30</v>
      </c>
      <c r="D61" s="189" t="s">
        <v>146</v>
      </c>
      <c r="E61" s="194">
        <v>6222</v>
      </c>
      <c r="F61" s="176" t="s">
        <v>141</v>
      </c>
      <c r="G61" s="203" t="s">
        <v>150</v>
      </c>
      <c r="H61" s="203" t="s">
        <v>43</v>
      </c>
      <c r="I61" s="189" t="s">
        <v>53</v>
      </c>
      <c r="J61" s="189" t="s">
        <v>30</v>
      </c>
      <c r="K61" s="189" t="s">
        <v>53</v>
      </c>
      <c r="L61" s="195">
        <v>2921</v>
      </c>
      <c r="M61" s="180" t="s">
        <v>28</v>
      </c>
      <c r="N61" s="199">
        <v>1612400</v>
      </c>
      <c r="O61" s="200">
        <v>46104</v>
      </c>
      <c r="P61" s="196">
        <v>46151</v>
      </c>
      <c r="Q61" s="184">
        <f t="shared" si="1"/>
        <v>1612400</v>
      </c>
      <c r="R61" s="185" t="s">
        <v>90</v>
      </c>
      <c r="S61" s="197">
        <v>1</v>
      </c>
      <c r="T61" s="187">
        <f t="shared" si="2"/>
        <v>1</v>
      </c>
      <c r="U61" s="188">
        <v>1612400</v>
      </c>
      <c r="V61" s="198" t="s">
        <v>151</v>
      </c>
      <c r="W61" s="233" t="s">
        <v>152</v>
      </c>
    </row>
    <row r="62" spans="1:23" s="95" customFormat="1" ht="190.5" customHeight="1" x14ac:dyDescent="0.3">
      <c r="A62" s="232">
        <v>49</v>
      </c>
      <c r="B62" s="194" t="s">
        <v>148</v>
      </c>
      <c r="C62" s="189" t="s">
        <v>30</v>
      </c>
      <c r="D62" s="189" t="s">
        <v>147</v>
      </c>
      <c r="E62" s="194">
        <v>6223</v>
      </c>
      <c r="F62" s="176" t="s">
        <v>142</v>
      </c>
      <c r="G62" s="173" t="s">
        <v>39</v>
      </c>
      <c r="H62" s="203" t="s">
        <v>43</v>
      </c>
      <c r="I62" s="189" t="s">
        <v>31</v>
      </c>
      <c r="J62" s="189" t="s">
        <v>30</v>
      </c>
      <c r="K62" s="189" t="s">
        <v>31</v>
      </c>
      <c r="L62" s="195">
        <v>33284</v>
      </c>
      <c r="M62" s="180" t="s">
        <v>28</v>
      </c>
      <c r="N62" s="199">
        <v>93438</v>
      </c>
      <c r="O62" s="200">
        <v>46106</v>
      </c>
      <c r="P62" s="196">
        <v>46113</v>
      </c>
      <c r="Q62" s="184">
        <f t="shared" si="1"/>
        <v>93438</v>
      </c>
      <c r="R62" s="185" t="s">
        <v>90</v>
      </c>
      <c r="S62" s="197">
        <v>1</v>
      </c>
      <c r="T62" s="187">
        <f t="shared" si="2"/>
        <v>1</v>
      </c>
      <c r="U62" s="188">
        <v>93438</v>
      </c>
      <c r="V62" s="198" t="s">
        <v>157</v>
      </c>
      <c r="W62" s="233" t="s">
        <v>158</v>
      </c>
    </row>
    <row r="63" spans="1:23" s="95" customFormat="1" ht="175.5" customHeight="1" x14ac:dyDescent="0.3">
      <c r="A63" s="232">
        <v>50</v>
      </c>
      <c r="B63" s="194" t="s">
        <v>148</v>
      </c>
      <c r="C63" s="189" t="s">
        <v>159</v>
      </c>
      <c r="D63" s="189" t="s">
        <v>166</v>
      </c>
      <c r="E63" s="194">
        <v>6403</v>
      </c>
      <c r="F63" s="176" t="s">
        <v>194</v>
      </c>
      <c r="G63" s="203" t="s">
        <v>88</v>
      </c>
      <c r="H63" s="203" t="s">
        <v>66</v>
      </c>
      <c r="I63" s="189" t="s">
        <v>172</v>
      </c>
      <c r="J63" s="189" t="s">
        <v>159</v>
      </c>
      <c r="K63" s="189" t="s">
        <v>54</v>
      </c>
      <c r="L63" s="195">
        <v>33284</v>
      </c>
      <c r="M63" s="180" t="s">
        <v>28</v>
      </c>
      <c r="N63" s="199">
        <v>2609432.2200000002</v>
      </c>
      <c r="O63" s="200">
        <v>46083</v>
      </c>
      <c r="P63" s="196">
        <v>46095</v>
      </c>
      <c r="Q63" s="184">
        <f t="shared" si="1"/>
        <v>287.77286141548888</v>
      </c>
      <c r="R63" s="185" t="s">
        <v>29</v>
      </c>
      <c r="S63" s="197">
        <v>9067.68</v>
      </c>
      <c r="T63" s="187">
        <f t="shared" si="2"/>
        <v>1</v>
      </c>
      <c r="U63" s="199">
        <v>2609432.2200000002</v>
      </c>
      <c r="V63" s="198" t="s">
        <v>167</v>
      </c>
      <c r="W63" s="233" t="s">
        <v>139</v>
      </c>
    </row>
    <row r="64" spans="1:23" s="95" customFormat="1" ht="160.5" customHeight="1" x14ac:dyDescent="0.3">
      <c r="A64" s="232">
        <v>51</v>
      </c>
      <c r="B64" s="194" t="s">
        <v>148</v>
      </c>
      <c r="C64" s="189" t="s">
        <v>159</v>
      </c>
      <c r="D64" s="189" t="s">
        <v>168</v>
      </c>
      <c r="E64" s="194">
        <v>6404</v>
      </c>
      <c r="F64" s="176" t="s">
        <v>169</v>
      </c>
      <c r="G64" s="203" t="s">
        <v>88</v>
      </c>
      <c r="H64" s="203" t="s">
        <v>66</v>
      </c>
      <c r="I64" s="189" t="s">
        <v>170</v>
      </c>
      <c r="J64" s="189" t="s">
        <v>30</v>
      </c>
      <c r="K64" s="189" t="s">
        <v>171</v>
      </c>
      <c r="L64" s="195">
        <v>246</v>
      </c>
      <c r="M64" s="180" t="s">
        <v>28</v>
      </c>
      <c r="N64" s="199">
        <v>1529729.88</v>
      </c>
      <c r="O64" s="200">
        <v>46104</v>
      </c>
      <c r="P64" s="196">
        <v>46116</v>
      </c>
      <c r="Q64" s="184">
        <f t="shared" si="1"/>
        <v>88.157843082450214</v>
      </c>
      <c r="R64" s="185" t="s">
        <v>29</v>
      </c>
      <c r="S64" s="197">
        <v>17352.169999999998</v>
      </c>
      <c r="T64" s="187">
        <f t="shared" si="2"/>
        <v>1</v>
      </c>
      <c r="U64" s="188">
        <v>1529729.88</v>
      </c>
      <c r="V64" s="198" t="s">
        <v>173</v>
      </c>
      <c r="W64" s="233" t="s">
        <v>174</v>
      </c>
    </row>
    <row r="65" spans="1:23" ht="66" customHeight="1" x14ac:dyDescent="0.25">
      <c r="A65" s="472" t="s">
        <v>177</v>
      </c>
      <c r="B65" s="446"/>
      <c r="C65" s="446"/>
      <c r="D65" s="446"/>
      <c r="E65" s="446"/>
      <c r="F65" s="446"/>
      <c r="G65" s="446"/>
      <c r="H65" s="446"/>
      <c r="I65" s="446"/>
      <c r="J65" s="446"/>
      <c r="K65" s="446"/>
      <c r="L65" s="446"/>
      <c r="M65" s="446"/>
      <c r="N65" s="446"/>
      <c r="O65" s="446"/>
      <c r="P65" s="446"/>
      <c r="Q65" s="446"/>
      <c r="R65" s="446"/>
      <c r="S65" s="446"/>
      <c r="T65" s="446"/>
      <c r="U65" s="446"/>
      <c r="V65" s="446"/>
      <c r="W65" s="473"/>
    </row>
    <row r="66" spans="1:23" s="95" customFormat="1" ht="213.75" customHeight="1" x14ac:dyDescent="0.3">
      <c r="A66" s="232">
        <v>52</v>
      </c>
      <c r="B66" s="194" t="s">
        <v>148</v>
      </c>
      <c r="C66" s="189" t="s">
        <v>30</v>
      </c>
      <c r="D66" s="189" t="s">
        <v>185</v>
      </c>
      <c r="E66" s="194">
        <v>6224</v>
      </c>
      <c r="F66" s="176" t="s">
        <v>178</v>
      </c>
      <c r="G66" s="173" t="s">
        <v>201</v>
      </c>
      <c r="H66" s="203" t="s">
        <v>40</v>
      </c>
      <c r="I66" s="204" t="s">
        <v>31</v>
      </c>
      <c r="J66" s="189" t="s">
        <v>30</v>
      </c>
      <c r="K66" s="204" t="s">
        <v>31</v>
      </c>
      <c r="L66" s="195">
        <v>33284</v>
      </c>
      <c r="M66" s="180" t="s">
        <v>28</v>
      </c>
      <c r="N66" s="205">
        <v>7280984.5499999998</v>
      </c>
      <c r="O66" s="200">
        <v>46113</v>
      </c>
      <c r="P66" s="196">
        <v>46142</v>
      </c>
      <c r="Q66" s="184">
        <f t="shared" ref="Q66" si="3">N66/S66</f>
        <v>8772.2705421686751</v>
      </c>
      <c r="R66" s="185" t="s">
        <v>29</v>
      </c>
      <c r="S66" s="197">
        <v>830</v>
      </c>
      <c r="T66" s="187">
        <f t="shared" ref="T66:T70" si="4">U66*100%/N66</f>
        <v>1</v>
      </c>
      <c r="U66" s="205">
        <v>7280984.5499999998</v>
      </c>
      <c r="V66" s="198" t="s">
        <v>153</v>
      </c>
      <c r="W66" s="233" t="s">
        <v>154</v>
      </c>
    </row>
    <row r="67" spans="1:23" s="95" customFormat="1" ht="84" customHeight="1" x14ac:dyDescent="0.3">
      <c r="A67" s="232">
        <v>53</v>
      </c>
      <c r="B67" s="194" t="s">
        <v>148</v>
      </c>
      <c r="C67" s="189" t="s">
        <v>30</v>
      </c>
      <c r="D67" s="189" t="s">
        <v>180</v>
      </c>
      <c r="E67" s="194">
        <v>6225</v>
      </c>
      <c r="F67" s="176" t="s">
        <v>179</v>
      </c>
      <c r="G67" s="203" t="s">
        <v>150</v>
      </c>
      <c r="H67" s="203" t="s">
        <v>43</v>
      </c>
      <c r="I67" s="204" t="s">
        <v>64</v>
      </c>
      <c r="J67" s="189" t="s">
        <v>30</v>
      </c>
      <c r="K67" s="204" t="s">
        <v>64</v>
      </c>
      <c r="L67" s="195">
        <v>2921</v>
      </c>
      <c r="M67" s="180" t="s">
        <v>28</v>
      </c>
      <c r="N67" s="205">
        <v>210000</v>
      </c>
      <c r="O67" s="200">
        <v>46104</v>
      </c>
      <c r="P67" s="196">
        <v>46151</v>
      </c>
      <c r="Q67" s="184">
        <f>N67/S67</f>
        <v>210000</v>
      </c>
      <c r="R67" s="185" t="s">
        <v>90</v>
      </c>
      <c r="S67" s="197">
        <v>1</v>
      </c>
      <c r="T67" s="187">
        <f t="shared" si="4"/>
        <v>0.65705099999999994</v>
      </c>
      <c r="U67" s="188">
        <v>137980.71</v>
      </c>
      <c r="V67" s="198" t="s">
        <v>151</v>
      </c>
      <c r="W67" s="233" t="s">
        <v>152</v>
      </c>
    </row>
    <row r="68" spans="1:23" s="95" customFormat="1" ht="106.5" customHeight="1" x14ac:dyDescent="0.3">
      <c r="A68" s="232">
        <v>54</v>
      </c>
      <c r="B68" s="194" t="s">
        <v>148</v>
      </c>
      <c r="C68" s="189" t="s">
        <v>30</v>
      </c>
      <c r="D68" s="189" t="s">
        <v>186</v>
      </c>
      <c r="E68" s="194">
        <v>6226</v>
      </c>
      <c r="F68" s="176" t="s">
        <v>181</v>
      </c>
      <c r="G68" s="203" t="s">
        <v>150</v>
      </c>
      <c r="H68" s="203" t="s">
        <v>43</v>
      </c>
      <c r="I68" s="204" t="s">
        <v>31</v>
      </c>
      <c r="J68" s="189" t="s">
        <v>30</v>
      </c>
      <c r="K68" s="204" t="s">
        <v>31</v>
      </c>
      <c r="L68" s="195">
        <v>2921</v>
      </c>
      <c r="M68" s="180" t="s">
        <v>28</v>
      </c>
      <c r="N68" s="205">
        <v>285000</v>
      </c>
      <c r="O68" s="200">
        <v>46104</v>
      </c>
      <c r="P68" s="196">
        <v>46151</v>
      </c>
      <c r="Q68" s="184">
        <f>N68/S68</f>
        <v>285000</v>
      </c>
      <c r="R68" s="185" t="s">
        <v>90</v>
      </c>
      <c r="S68" s="197">
        <v>1</v>
      </c>
      <c r="T68" s="187">
        <f t="shared" si="4"/>
        <v>0.97306129824561394</v>
      </c>
      <c r="U68" s="188">
        <v>277322.46999999997</v>
      </c>
      <c r="V68" s="198" t="s">
        <v>151</v>
      </c>
      <c r="W68" s="233" t="s">
        <v>152</v>
      </c>
    </row>
    <row r="69" spans="1:23" s="95" customFormat="1" ht="106.5" customHeight="1" x14ac:dyDescent="0.3">
      <c r="A69" s="232">
        <v>55</v>
      </c>
      <c r="B69" s="194" t="s">
        <v>148</v>
      </c>
      <c r="C69" s="189" t="s">
        <v>30</v>
      </c>
      <c r="D69" s="189" t="s">
        <v>187</v>
      </c>
      <c r="E69" s="194">
        <v>6227</v>
      </c>
      <c r="F69" s="176" t="s">
        <v>182</v>
      </c>
      <c r="G69" s="203" t="s">
        <v>150</v>
      </c>
      <c r="H69" s="203" t="s">
        <v>43</v>
      </c>
      <c r="I69" s="204" t="s">
        <v>31</v>
      </c>
      <c r="J69" s="189" t="s">
        <v>30</v>
      </c>
      <c r="K69" s="204" t="s">
        <v>31</v>
      </c>
      <c r="L69" s="195">
        <v>2921</v>
      </c>
      <c r="M69" s="180" t="s">
        <v>28</v>
      </c>
      <c r="N69" s="205">
        <v>240143.2</v>
      </c>
      <c r="O69" s="200">
        <v>46104</v>
      </c>
      <c r="P69" s="196">
        <v>46151</v>
      </c>
      <c r="Q69" s="184">
        <f>N69/S69</f>
        <v>240143.2</v>
      </c>
      <c r="R69" s="185" t="s">
        <v>90</v>
      </c>
      <c r="S69" s="197">
        <v>1</v>
      </c>
      <c r="T69" s="187">
        <f t="shared" si="4"/>
        <v>1</v>
      </c>
      <c r="U69" s="188">
        <v>240143.2</v>
      </c>
      <c r="V69" s="198" t="s">
        <v>151</v>
      </c>
      <c r="W69" s="233" t="s">
        <v>152</v>
      </c>
    </row>
    <row r="70" spans="1:23" s="95" customFormat="1" ht="129.75" customHeight="1" x14ac:dyDescent="0.3">
      <c r="A70" s="232">
        <v>56</v>
      </c>
      <c r="B70" s="194" t="s">
        <v>148</v>
      </c>
      <c r="C70" s="189" t="s">
        <v>30</v>
      </c>
      <c r="D70" s="189" t="s">
        <v>188</v>
      </c>
      <c r="E70" s="194">
        <v>6404</v>
      </c>
      <c r="F70" s="176" t="s">
        <v>169</v>
      </c>
      <c r="G70" s="203" t="s">
        <v>199</v>
      </c>
      <c r="H70" s="203" t="s">
        <v>66</v>
      </c>
      <c r="I70" s="204" t="s">
        <v>171</v>
      </c>
      <c r="J70" s="189" t="s">
        <v>30</v>
      </c>
      <c r="K70" s="204" t="s">
        <v>171</v>
      </c>
      <c r="L70" s="195">
        <v>246</v>
      </c>
      <c r="M70" s="180" t="s">
        <v>28</v>
      </c>
      <c r="N70" s="205">
        <v>2374613.38</v>
      </c>
      <c r="O70" s="200">
        <v>46104</v>
      </c>
      <c r="P70" s="196">
        <v>46116</v>
      </c>
      <c r="Q70" s="184">
        <f>N70/S70</f>
        <v>136.84820861021993</v>
      </c>
      <c r="R70" s="185" t="s">
        <v>29</v>
      </c>
      <c r="S70" s="197">
        <v>17352.169999999998</v>
      </c>
      <c r="T70" s="187">
        <f t="shared" si="4"/>
        <v>0.94362467965206198</v>
      </c>
      <c r="U70" s="188">
        <v>2240743.79</v>
      </c>
      <c r="V70" s="198" t="s">
        <v>173</v>
      </c>
      <c r="W70" s="233" t="s">
        <v>174</v>
      </c>
    </row>
    <row r="71" spans="1:23" s="95" customFormat="1" ht="134.25" customHeight="1" x14ac:dyDescent="0.3">
      <c r="A71" s="232">
        <v>57</v>
      </c>
      <c r="B71" s="194" t="s">
        <v>148</v>
      </c>
      <c r="C71" s="190" t="s">
        <v>159</v>
      </c>
      <c r="D71" s="189" t="s">
        <v>195</v>
      </c>
      <c r="E71" s="194">
        <v>6405</v>
      </c>
      <c r="F71" s="206" t="s">
        <v>200</v>
      </c>
      <c r="G71" s="207" t="s">
        <v>196</v>
      </c>
      <c r="H71" s="203" t="s">
        <v>66</v>
      </c>
      <c r="I71" s="208" t="s">
        <v>31</v>
      </c>
      <c r="J71" s="189" t="s">
        <v>159</v>
      </c>
      <c r="K71" s="208" t="s">
        <v>31</v>
      </c>
      <c r="L71" s="195">
        <v>252</v>
      </c>
      <c r="M71" s="209" t="s">
        <v>28</v>
      </c>
      <c r="N71" s="205">
        <v>1260837.18</v>
      </c>
      <c r="O71" s="200">
        <v>46113</v>
      </c>
      <c r="P71" s="200">
        <v>46158</v>
      </c>
      <c r="Q71" s="184">
        <f t="shared" ref="Q71:Q72" si="5">N71/S71</f>
        <v>1038.0336395969175</v>
      </c>
      <c r="R71" s="185" t="s">
        <v>29</v>
      </c>
      <c r="S71" s="197">
        <v>1214.6400000000001</v>
      </c>
      <c r="T71" s="187">
        <f>U71*100%/3575742.24</f>
        <v>0.483958871711066</v>
      </c>
      <c r="U71" s="205">
        <v>1730512.18</v>
      </c>
      <c r="V71" s="212" t="s">
        <v>198</v>
      </c>
      <c r="W71" s="235" t="s">
        <v>197</v>
      </c>
    </row>
    <row r="72" spans="1:23" s="95" customFormat="1" ht="175.5" customHeight="1" x14ac:dyDescent="0.3">
      <c r="A72" s="232">
        <v>58</v>
      </c>
      <c r="B72" s="194" t="s">
        <v>148</v>
      </c>
      <c r="C72" s="189" t="s">
        <v>30</v>
      </c>
      <c r="D72" s="189" t="s">
        <v>189</v>
      </c>
      <c r="E72" s="194">
        <v>6405</v>
      </c>
      <c r="F72" s="206" t="s">
        <v>183</v>
      </c>
      <c r="G72" s="207" t="s">
        <v>196</v>
      </c>
      <c r="H72" s="203" t="s">
        <v>66</v>
      </c>
      <c r="I72" s="208" t="s">
        <v>31</v>
      </c>
      <c r="J72" s="189" t="s">
        <v>30</v>
      </c>
      <c r="K72" s="208" t="s">
        <v>31</v>
      </c>
      <c r="L72" s="195">
        <v>252</v>
      </c>
      <c r="M72" s="180" t="s">
        <v>28</v>
      </c>
      <c r="N72" s="205">
        <v>2314905.21</v>
      </c>
      <c r="O72" s="200">
        <v>46113</v>
      </c>
      <c r="P72" s="200">
        <v>46158</v>
      </c>
      <c r="Q72" s="184">
        <f t="shared" si="5"/>
        <v>1905.8364700652044</v>
      </c>
      <c r="R72" s="185" t="s">
        <v>29</v>
      </c>
      <c r="S72" s="197">
        <v>1214.6400000000001</v>
      </c>
      <c r="T72" s="187">
        <f>U72*100%/3575742.24</f>
        <v>0.41098260762778027</v>
      </c>
      <c r="U72" s="211">
        <v>1469567.87</v>
      </c>
      <c r="V72" s="212" t="s">
        <v>198</v>
      </c>
      <c r="W72" s="235" t="s">
        <v>197</v>
      </c>
    </row>
    <row r="73" spans="1:23" s="95" customFormat="1" ht="102" customHeight="1" x14ac:dyDescent="0.3">
      <c r="A73" s="232">
        <v>59</v>
      </c>
      <c r="B73" s="194" t="s">
        <v>148</v>
      </c>
      <c r="C73" s="189" t="s">
        <v>30</v>
      </c>
      <c r="D73" s="189" t="s">
        <v>190</v>
      </c>
      <c r="E73" s="194">
        <v>6228</v>
      </c>
      <c r="F73" s="176" t="s">
        <v>184</v>
      </c>
      <c r="G73" s="173" t="s">
        <v>39</v>
      </c>
      <c r="H73" s="203" t="s">
        <v>40</v>
      </c>
      <c r="I73" s="204" t="s">
        <v>31</v>
      </c>
      <c r="J73" s="189" t="s">
        <v>30</v>
      </c>
      <c r="K73" s="204" t="s">
        <v>31</v>
      </c>
      <c r="L73" s="195">
        <v>33284</v>
      </c>
      <c r="M73" s="180" t="s">
        <v>28</v>
      </c>
      <c r="N73" s="213">
        <v>533912.88</v>
      </c>
      <c r="O73" s="200">
        <v>46113</v>
      </c>
      <c r="P73" s="196">
        <v>46142</v>
      </c>
      <c r="Q73" s="184">
        <f>N73/S73</f>
        <v>533912.88</v>
      </c>
      <c r="R73" s="185" t="s">
        <v>90</v>
      </c>
      <c r="S73" s="197">
        <v>1</v>
      </c>
      <c r="T73" s="187">
        <f>U73*100%/N73</f>
        <v>0.71759205359496103</v>
      </c>
      <c r="U73" s="188">
        <v>383131.64</v>
      </c>
      <c r="V73" s="198" t="s">
        <v>157</v>
      </c>
      <c r="W73" s="233" t="s">
        <v>158</v>
      </c>
    </row>
    <row r="74" spans="1:23" s="95" customFormat="1" ht="134.25" customHeight="1" x14ac:dyDescent="0.3">
      <c r="A74" s="232">
        <v>60</v>
      </c>
      <c r="B74" s="194" t="s">
        <v>202</v>
      </c>
      <c r="C74" s="189" t="s">
        <v>30</v>
      </c>
      <c r="D74" s="189" t="s">
        <v>203</v>
      </c>
      <c r="E74" s="194">
        <v>6229</v>
      </c>
      <c r="F74" s="206" t="s">
        <v>205</v>
      </c>
      <c r="G74" s="207" t="s">
        <v>196</v>
      </c>
      <c r="H74" s="203" t="s">
        <v>40</v>
      </c>
      <c r="I74" s="208" t="s">
        <v>31</v>
      </c>
      <c r="J74" s="189" t="s">
        <v>30</v>
      </c>
      <c r="K74" s="208" t="s">
        <v>31</v>
      </c>
      <c r="L74" s="195">
        <v>33284</v>
      </c>
      <c r="M74" s="209" t="s">
        <v>28</v>
      </c>
      <c r="N74" s="205">
        <v>10459928.02</v>
      </c>
      <c r="O74" s="200">
        <v>46125</v>
      </c>
      <c r="P74" s="200">
        <v>46172</v>
      </c>
      <c r="Q74" s="184">
        <f t="shared" ref="Q74:Q75" si="6">N74/S74</f>
        <v>6014.1488828325337</v>
      </c>
      <c r="R74" s="185" t="s">
        <v>29</v>
      </c>
      <c r="S74" s="197">
        <v>1739.22</v>
      </c>
      <c r="T74" s="187">
        <f>U74*100%/N74</f>
        <v>0.99748338899181066</v>
      </c>
      <c r="U74" s="211">
        <v>10433604.449999999</v>
      </c>
      <c r="V74" s="198" t="s">
        <v>207</v>
      </c>
      <c r="W74" s="233" t="s">
        <v>208</v>
      </c>
    </row>
    <row r="75" spans="1:23" s="95" customFormat="1" ht="134.25" customHeight="1" x14ac:dyDescent="0.3">
      <c r="A75" s="232">
        <v>61</v>
      </c>
      <c r="B75" s="194" t="s">
        <v>202</v>
      </c>
      <c r="C75" s="189" t="s">
        <v>30</v>
      </c>
      <c r="D75" s="189" t="s">
        <v>204</v>
      </c>
      <c r="E75" s="194">
        <v>6230</v>
      </c>
      <c r="F75" s="206" t="s">
        <v>206</v>
      </c>
      <c r="G75" s="207" t="s">
        <v>196</v>
      </c>
      <c r="H75" s="203" t="s">
        <v>209</v>
      </c>
      <c r="I75" s="208" t="s">
        <v>53</v>
      </c>
      <c r="J75" s="189" t="s">
        <v>30</v>
      </c>
      <c r="K75" s="208" t="s">
        <v>53</v>
      </c>
      <c r="L75" s="195">
        <v>365</v>
      </c>
      <c r="M75" s="209" t="s">
        <v>28</v>
      </c>
      <c r="N75" s="205">
        <v>178492.63</v>
      </c>
      <c r="O75" s="200">
        <v>46113</v>
      </c>
      <c r="P75" s="200">
        <v>46158</v>
      </c>
      <c r="Q75" s="184">
        <f t="shared" si="6"/>
        <v>178492.63</v>
      </c>
      <c r="R75" s="185" t="s">
        <v>210</v>
      </c>
      <c r="S75" s="197">
        <v>1</v>
      </c>
      <c r="T75" s="187">
        <f>U75*100%/N75</f>
        <v>1</v>
      </c>
      <c r="U75" s="211">
        <v>178492.63</v>
      </c>
      <c r="V75" s="198" t="s">
        <v>207</v>
      </c>
      <c r="W75" s="233" t="s">
        <v>208</v>
      </c>
    </row>
    <row r="76" spans="1:23" ht="66" customHeight="1" x14ac:dyDescent="0.25">
      <c r="A76" s="474" t="s">
        <v>211</v>
      </c>
      <c r="B76" s="441"/>
      <c r="C76" s="441"/>
      <c r="D76" s="441"/>
      <c r="E76" s="441"/>
      <c r="F76" s="441"/>
      <c r="G76" s="441"/>
      <c r="H76" s="441"/>
      <c r="I76" s="441"/>
      <c r="J76" s="441"/>
      <c r="K76" s="441"/>
      <c r="L76" s="441"/>
      <c r="M76" s="441"/>
      <c r="N76" s="441"/>
      <c r="O76" s="441"/>
      <c r="P76" s="441"/>
      <c r="Q76" s="441"/>
      <c r="R76" s="441"/>
      <c r="S76" s="441"/>
      <c r="T76" s="441"/>
      <c r="U76" s="441"/>
      <c r="V76" s="441"/>
      <c r="W76" s="475"/>
    </row>
    <row r="77" spans="1:23" s="6" customFormat="1" ht="166.5" customHeight="1" thickBot="1" x14ac:dyDescent="0.25">
      <c r="A77" s="232">
        <v>52</v>
      </c>
      <c r="B77" s="214" t="s">
        <v>212</v>
      </c>
      <c r="C77" s="189" t="s">
        <v>30</v>
      </c>
      <c r="D77" s="215" t="s">
        <v>226</v>
      </c>
      <c r="E77" s="194">
        <v>6231</v>
      </c>
      <c r="F77" s="216" t="s">
        <v>213</v>
      </c>
      <c r="G77" s="173" t="s">
        <v>39</v>
      </c>
      <c r="H77" s="203" t="s">
        <v>40</v>
      </c>
      <c r="I77" s="217" t="s">
        <v>31</v>
      </c>
      <c r="J77" s="189" t="s">
        <v>30</v>
      </c>
      <c r="K77" s="217" t="s">
        <v>31</v>
      </c>
      <c r="L77" s="195">
        <v>64806</v>
      </c>
      <c r="M77" s="180" t="s">
        <v>28</v>
      </c>
      <c r="N77" s="205">
        <v>3560000</v>
      </c>
      <c r="O77" s="200">
        <v>46160</v>
      </c>
      <c r="P77" s="196">
        <v>46221</v>
      </c>
      <c r="Q77" s="184">
        <f t="shared" ref="Q77" si="7">N77/S77</f>
        <v>3560000</v>
      </c>
      <c r="R77" s="185" t="s">
        <v>90</v>
      </c>
      <c r="S77" s="197">
        <v>1</v>
      </c>
      <c r="T77" s="187">
        <f t="shared" ref="T77:T81" si="8">U77*100%/N77</f>
        <v>7.9129213483146069E-2</v>
      </c>
      <c r="U77" s="188">
        <v>281700</v>
      </c>
      <c r="V77" s="198" t="s">
        <v>224</v>
      </c>
      <c r="W77" s="233" t="s">
        <v>225</v>
      </c>
    </row>
    <row r="78" spans="1:23" s="6" customFormat="1" ht="96.75" customHeight="1" x14ac:dyDescent="0.2">
      <c r="A78" s="232">
        <v>53</v>
      </c>
      <c r="B78" s="218" t="s">
        <v>214</v>
      </c>
      <c r="C78" s="189" t="s">
        <v>30</v>
      </c>
      <c r="D78" s="217" t="s">
        <v>227</v>
      </c>
      <c r="E78" s="194">
        <v>6232</v>
      </c>
      <c r="F78" s="219" t="s">
        <v>215</v>
      </c>
      <c r="G78" s="203" t="s">
        <v>39</v>
      </c>
      <c r="H78" s="203" t="s">
        <v>66</v>
      </c>
      <c r="I78" s="217" t="s">
        <v>31</v>
      </c>
      <c r="J78" s="189" t="s">
        <v>30</v>
      </c>
      <c r="K78" s="217" t="s">
        <v>31</v>
      </c>
      <c r="L78" s="195">
        <v>332</v>
      </c>
      <c r="M78" s="180" t="s">
        <v>28</v>
      </c>
      <c r="N78" s="205">
        <v>60487.040000000001</v>
      </c>
      <c r="O78" s="200">
        <v>46104</v>
      </c>
      <c r="P78" s="196">
        <v>46151</v>
      </c>
      <c r="Q78" s="184">
        <v>60487.040000000001</v>
      </c>
      <c r="R78" s="185" t="s">
        <v>90</v>
      </c>
      <c r="S78" s="197">
        <v>1</v>
      </c>
      <c r="T78" s="187">
        <f t="shared" si="8"/>
        <v>0</v>
      </c>
      <c r="U78" s="188">
        <v>0</v>
      </c>
      <c r="V78" s="198" t="s">
        <v>228</v>
      </c>
      <c r="W78" s="233" t="s">
        <v>229</v>
      </c>
    </row>
    <row r="79" spans="1:23" s="6" customFormat="1" ht="106.5" customHeight="1" x14ac:dyDescent="0.2">
      <c r="A79" s="232">
        <v>54</v>
      </c>
      <c r="B79" s="218" t="s">
        <v>219</v>
      </c>
      <c r="C79" s="189" t="s">
        <v>30</v>
      </c>
      <c r="D79" s="217" t="s">
        <v>220</v>
      </c>
      <c r="E79" s="194">
        <v>6233</v>
      </c>
      <c r="F79" s="219" t="s">
        <v>216</v>
      </c>
      <c r="G79" s="203" t="s">
        <v>150</v>
      </c>
      <c r="H79" s="203" t="s">
        <v>43</v>
      </c>
      <c r="I79" s="217" t="s">
        <v>31</v>
      </c>
      <c r="J79" s="189" t="s">
        <v>30</v>
      </c>
      <c r="K79" s="217" t="s">
        <v>59</v>
      </c>
      <c r="L79" s="195">
        <v>360</v>
      </c>
      <c r="M79" s="180" t="s">
        <v>28</v>
      </c>
      <c r="N79" s="205">
        <v>285000</v>
      </c>
      <c r="O79" s="200">
        <v>46104</v>
      </c>
      <c r="P79" s="196">
        <v>46151</v>
      </c>
      <c r="Q79" s="184">
        <f>N79/S79</f>
        <v>285000</v>
      </c>
      <c r="R79" s="185" t="s">
        <v>90</v>
      </c>
      <c r="S79" s="197">
        <v>1</v>
      </c>
      <c r="T79" s="187">
        <f t="shared" si="8"/>
        <v>0</v>
      </c>
      <c r="U79" s="188">
        <v>0</v>
      </c>
      <c r="V79" s="198" t="s">
        <v>207</v>
      </c>
      <c r="W79" s="233" t="s">
        <v>208</v>
      </c>
    </row>
    <row r="80" spans="1:23" s="6" customFormat="1" ht="106.5" customHeight="1" x14ac:dyDescent="0.2">
      <c r="A80" s="232">
        <v>55</v>
      </c>
      <c r="B80" s="218" t="s">
        <v>214</v>
      </c>
      <c r="C80" s="189" t="s">
        <v>30</v>
      </c>
      <c r="D80" s="217" t="s">
        <v>221</v>
      </c>
      <c r="E80" s="194">
        <v>6234</v>
      </c>
      <c r="F80" s="219" t="s">
        <v>238</v>
      </c>
      <c r="G80" s="203" t="s">
        <v>199</v>
      </c>
      <c r="H80" s="203" t="s">
        <v>43</v>
      </c>
      <c r="I80" s="217" t="s">
        <v>64</v>
      </c>
      <c r="J80" s="189" t="s">
        <v>30</v>
      </c>
      <c r="K80" s="217" t="s">
        <v>64</v>
      </c>
      <c r="L80" s="195">
        <v>2921</v>
      </c>
      <c r="M80" s="180" t="s">
        <v>28</v>
      </c>
      <c r="N80" s="205">
        <v>240143.2</v>
      </c>
      <c r="O80" s="200">
        <v>46104</v>
      </c>
      <c r="P80" s="196">
        <v>46151</v>
      </c>
      <c r="Q80" s="184">
        <f>N80/S80</f>
        <v>240143.2</v>
      </c>
      <c r="R80" s="185" t="s">
        <v>90</v>
      </c>
      <c r="S80" s="197">
        <v>1</v>
      </c>
      <c r="T80" s="187">
        <f t="shared" si="8"/>
        <v>0</v>
      </c>
      <c r="U80" s="188">
        <v>0</v>
      </c>
      <c r="V80" s="198" t="s">
        <v>233</v>
      </c>
      <c r="W80" s="233" t="s">
        <v>234</v>
      </c>
    </row>
    <row r="81" spans="1:23" s="6" customFormat="1" ht="129.75" customHeight="1" x14ac:dyDescent="0.2">
      <c r="A81" s="232">
        <v>56</v>
      </c>
      <c r="B81" s="218" t="s">
        <v>212</v>
      </c>
      <c r="C81" s="189" t="s">
        <v>30</v>
      </c>
      <c r="D81" s="217" t="s">
        <v>222</v>
      </c>
      <c r="E81" s="194">
        <v>6235</v>
      </c>
      <c r="F81" s="219" t="s">
        <v>237</v>
      </c>
      <c r="G81" s="203" t="s">
        <v>199</v>
      </c>
      <c r="H81" s="203" t="s">
        <v>66</v>
      </c>
      <c r="I81" s="217" t="s">
        <v>223</v>
      </c>
      <c r="J81" s="189" t="s">
        <v>30</v>
      </c>
      <c r="K81" s="217" t="s">
        <v>223</v>
      </c>
      <c r="L81" s="195">
        <v>246</v>
      </c>
      <c r="M81" s="180" t="s">
        <v>28</v>
      </c>
      <c r="N81" s="205">
        <v>2374613.38</v>
      </c>
      <c r="O81" s="200">
        <v>46104</v>
      </c>
      <c r="P81" s="196">
        <v>46116</v>
      </c>
      <c r="Q81" s="184">
        <f>N81/S81</f>
        <v>136.84820861021993</v>
      </c>
      <c r="R81" s="185" t="s">
        <v>29</v>
      </c>
      <c r="S81" s="197">
        <v>17352.169999999998</v>
      </c>
      <c r="T81" s="187">
        <f t="shared" si="8"/>
        <v>0</v>
      </c>
      <c r="U81" s="188">
        <v>0</v>
      </c>
      <c r="V81" s="198" t="s">
        <v>235</v>
      </c>
      <c r="W81" s="233" t="s">
        <v>236</v>
      </c>
    </row>
    <row r="82" spans="1:23" s="220" customFormat="1" ht="66" customHeight="1" x14ac:dyDescent="0.25">
      <c r="A82" s="479" t="s">
        <v>230</v>
      </c>
      <c r="B82" s="480"/>
      <c r="C82" s="480"/>
      <c r="D82" s="480"/>
      <c r="E82" s="480"/>
      <c r="F82" s="480"/>
      <c r="G82" s="480"/>
      <c r="H82" s="480"/>
      <c r="I82" s="480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1"/>
    </row>
    <row r="83" spans="1:23" s="220" customFormat="1" ht="97.5" customHeight="1" thickBot="1" x14ac:dyDescent="0.3">
      <c r="A83" s="236">
        <v>56</v>
      </c>
      <c r="B83" s="237" t="s">
        <v>212</v>
      </c>
      <c r="C83" s="238" t="s">
        <v>30</v>
      </c>
      <c r="D83" s="239" t="s">
        <v>218</v>
      </c>
      <c r="E83" s="240">
        <v>6236</v>
      </c>
      <c r="F83" s="241" t="s">
        <v>217</v>
      </c>
      <c r="G83" s="242" t="s">
        <v>39</v>
      </c>
      <c r="H83" s="242" t="s">
        <v>40</v>
      </c>
      <c r="I83" s="239" t="s">
        <v>54</v>
      </c>
      <c r="J83" s="238" t="s">
        <v>30</v>
      </c>
      <c r="K83" s="239" t="s">
        <v>54</v>
      </c>
      <c r="L83" s="243">
        <v>64806</v>
      </c>
      <c r="M83" s="244" t="s">
        <v>28</v>
      </c>
      <c r="N83" s="245">
        <v>1879710</v>
      </c>
      <c r="O83" s="246">
        <v>46181</v>
      </c>
      <c r="P83" s="247">
        <v>46263</v>
      </c>
      <c r="Q83" s="248">
        <f>N83/S83</f>
        <v>1879710</v>
      </c>
      <c r="R83" s="249" t="s">
        <v>90</v>
      </c>
      <c r="S83" s="250">
        <v>1</v>
      </c>
      <c r="T83" s="251">
        <f t="shared" ref="T83" si="9">U83*100%/N83</f>
        <v>9.3572944762755961E-2</v>
      </c>
      <c r="U83" s="252">
        <v>175890</v>
      </c>
      <c r="V83" s="253" t="s">
        <v>231</v>
      </c>
      <c r="W83" s="254" t="s">
        <v>232</v>
      </c>
    </row>
    <row r="84" spans="1:23" s="220" customFormat="1" ht="15.75" x14ac:dyDescent="0.25">
      <c r="A84" s="221"/>
      <c r="C84" s="222"/>
      <c r="D84" s="222"/>
      <c r="H84" s="222"/>
      <c r="I84" s="222"/>
      <c r="J84" s="222"/>
      <c r="K84" s="222"/>
      <c r="N84" s="223"/>
      <c r="O84" s="223"/>
      <c r="Q84" s="222"/>
      <c r="S84" s="32"/>
      <c r="T84" s="222"/>
      <c r="V84" s="222"/>
      <c r="W84" s="222"/>
    </row>
  </sheetData>
  <mergeCells count="212">
    <mergeCell ref="A82:W82"/>
    <mergeCell ref="A1:W4"/>
    <mergeCell ref="A5:W5"/>
    <mergeCell ref="A7:W8"/>
    <mergeCell ref="A9:A10"/>
    <mergeCell ref="B9:B10"/>
    <mergeCell ref="C9:C10"/>
    <mergeCell ref="D9:D10"/>
    <mergeCell ref="E9:E10"/>
    <mergeCell ref="F9:F10"/>
    <mergeCell ref="G9:G10"/>
    <mergeCell ref="T9:U9"/>
    <mergeCell ref="V9:V10"/>
    <mergeCell ref="W9:W10"/>
    <mergeCell ref="A11:W11"/>
    <mergeCell ref="B13:B16"/>
    <mergeCell ref="C13:C16"/>
    <mergeCell ref="D13:D16"/>
    <mergeCell ref="E13:E16"/>
    <mergeCell ref="G13:G16"/>
    <mergeCell ref="H13:H16"/>
    <mergeCell ref="N9:N10"/>
    <mergeCell ref="O9:O10"/>
    <mergeCell ref="P9:P10"/>
    <mergeCell ref="Q9:Q10"/>
    <mergeCell ref="R9:R10"/>
    <mergeCell ref="S9:S10"/>
    <mergeCell ref="H9:H10"/>
    <mergeCell ref="I9:I10"/>
    <mergeCell ref="J9:J10"/>
    <mergeCell ref="K9:K10"/>
    <mergeCell ref="L9:L10"/>
    <mergeCell ref="M9:M10"/>
    <mergeCell ref="W13:W16"/>
    <mergeCell ref="A17:W17"/>
    <mergeCell ref="B18:B21"/>
    <mergeCell ref="C18:C21"/>
    <mergeCell ref="D18:D21"/>
    <mergeCell ref="E18:E21"/>
    <mergeCell ref="G18:G21"/>
    <mergeCell ref="H18:H21"/>
    <mergeCell ref="I18:I21"/>
    <mergeCell ref="J18:J21"/>
    <mergeCell ref="O13:O16"/>
    <mergeCell ref="P13:P16"/>
    <mergeCell ref="R13:R16"/>
    <mergeCell ref="T13:T16"/>
    <mergeCell ref="U13:U16"/>
    <mergeCell ref="V13:V16"/>
    <mergeCell ref="I13:I16"/>
    <mergeCell ref="J13:J16"/>
    <mergeCell ref="K13:K16"/>
    <mergeCell ref="L13:L16"/>
    <mergeCell ref="M13:M16"/>
    <mergeCell ref="N13:N16"/>
    <mergeCell ref="T18:T21"/>
    <mergeCell ref="U18:U21"/>
    <mergeCell ref="V18:V21"/>
    <mergeCell ref="W18:W21"/>
    <mergeCell ref="B22:B25"/>
    <mergeCell ref="C22:C25"/>
    <mergeCell ref="D22:D25"/>
    <mergeCell ref="E22:E25"/>
    <mergeCell ref="G22:G25"/>
    <mergeCell ref="H22:H25"/>
    <mergeCell ref="K18:K21"/>
    <mergeCell ref="L18:L21"/>
    <mergeCell ref="M18:M21"/>
    <mergeCell ref="N18:N21"/>
    <mergeCell ref="O18:O21"/>
    <mergeCell ref="P18:P21"/>
    <mergeCell ref="O22:O25"/>
    <mergeCell ref="P22:P25"/>
    <mergeCell ref="T22:T25"/>
    <mergeCell ref="U22:U25"/>
    <mergeCell ref="V22:V25"/>
    <mergeCell ref="W22:W25"/>
    <mergeCell ref="I22:I25"/>
    <mergeCell ref="J22:J25"/>
    <mergeCell ref="K22:K25"/>
    <mergeCell ref="L22:L25"/>
    <mergeCell ref="M22:M25"/>
    <mergeCell ref="N22:N25"/>
    <mergeCell ref="U27:U29"/>
    <mergeCell ref="V27:V29"/>
    <mergeCell ref="W27:W29"/>
    <mergeCell ref="I27:I29"/>
    <mergeCell ref="J27:J29"/>
    <mergeCell ref="K27:K29"/>
    <mergeCell ref="L27:L29"/>
    <mergeCell ref="M27:M29"/>
    <mergeCell ref="N27:N29"/>
    <mergeCell ref="B34:B37"/>
    <mergeCell ref="C34:C37"/>
    <mergeCell ref="D34:D37"/>
    <mergeCell ref="E34:E37"/>
    <mergeCell ref="G34:G37"/>
    <mergeCell ref="H34:H37"/>
    <mergeCell ref="O27:O29"/>
    <mergeCell ref="P27:P29"/>
    <mergeCell ref="T27:T29"/>
    <mergeCell ref="B27:B29"/>
    <mergeCell ref="C27:C29"/>
    <mergeCell ref="D27:D29"/>
    <mergeCell ref="E27:E29"/>
    <mergeCell ref="G27:G29"/>
    <mergeCell ref="H27:H29"/>
    <mergeCell ref="O34:O37"/>
    <mergeCell ref="P34:P37"/>
    <mergeCell ref="T34:T37"/>
    <mergeCell ref="U34:U37"/>
    <mergeCell ref="V34:V37"/>
    <mergeCell ref="W34:W37"/>
    <mergeCell ref="I34:I37"/>
    <mergeCell ref="J34:J37"/>
    <mergeCell ref="K34:K37"/>
    <mergeCell ref="L34:L37"/>
    <mergeCell ref="M34:M37"/>
    <mergeCell ref="N34:N37"/>
    <mergeCell ref="P39:P40"/>
    <mergeCell ref="T39:T40"/>
    <mergeCell ref="U39:U40"/>
    <mergeCell ref="V39:V40"/>
    <mergeCell ref="W39:W40"/>
    <mergeCell ref="B41:B42"/>
    <mergeCell ref="C41:C42"/>
    <mergeCell ref="D41:D42"/>
    <mergeCell ref="E41:E42"/>
    <mergeCell ref="G41:G42"/>
    <mergeCell ref="J39:J40"/>
    <mergeCell ref="K39:K40"/>
    <mergeCell ref="L39:L40"/>
    <mergeCell ref="M39:M40"/>
    <mergeCell ref="N39:N40"/>
    <mergeCell ref="O39:O40"/>
    <mergeCell ref="C39:C40"/>
    <mergeCell ref="D39:D40"/>
    <mergeCell ref="E39:E40"/>
    <mergeCell ref="G39:G40"/>
    <mergeCell ref="H39:H40"/>
    <mergeCell ref="I39:I40"/>
    <mergeCell ref="U41:U42"/>
    <mergeCell ref="V41:V42"/>
    <mergeCell ref="W41:W42"/>
    <mergeCell ref="B43:B46"/>
    <mergeCell ref="C43:C46"/>
    <mergeCell ref="D43:D46"/>
    <mergeCell ref="E43:E46"/>
    <mergeCell ref="G43:G46"/>
    <mergeCell ref="H43:H46"/>
    <mergeCell ref="I43:I46"/>
    <mergeCell ref="N41:N42"/>
    <mergeCell ref="O41:O42"/>
    <mergeCell ref="P41:P42"/>
    <mergeCell ref="Q41:Q42"/>
    <mergeCell ref="R41:R42"/>
    <mergeCell ref="T41:T42"/>
    <mergeCell ref="H41:H42"/>
    <mergeCell ref="I41:I42"/>
    <mergeCell ref="J41:J42"/>
    <mergeCell ref="K41:K42"/>
    <mergeCell ref="L41:L42"/>
    <mergeCell ref="M41:M42"/>
    <mergeCell ref="P43:P46"/>
    <mergeCell ref="T43:T46"/>
    <mergeCell ref="U43:U46"/>
    <mergeCell ref="V43:V46"/>
    <mergeCell ref="W43:W46"/>
    <mergeCell ref="B48:B52"/>
    <mergeCell ref="C48:C52"/>
    <mergeCell ref="D48:D52"/>
    <mergeCell ref="E48:E52"/>
    <mergeCell ref="G48:G52"/>
    <mergeCell ref="J43:J46"/>
    <mergeCell ref="K43:K46"/>
    <mergeCell ref="L43:L46"/>
    <mergeCell ref="M43:M46"/>
    <mergeCell ref="N43:N46"/>
    <mergeCell ref="O43:O46"/>
    <mergeCell ref="W48:W52"/>
    <mergeCell ref="N48:N52"/>
    <mergeCell ref="O48:O52"/>
    <mergeCell ref="P48:P52"/>
    <mergeCell ref="T48:T52"/>
    <mergeCell ref="U48:U52"/>
    <mergeCell ref="V48:V52"/>
    <mergeCell ref="H48:H52"/>
    <mergeCell ref="I48:I52"/>
    <mergeCell ref="J48:J52"/>
    <mergeCell ref="K48:K52"/>
    <mergeCell ref="L48:L52"/>
    <mergeCell ref="M48:M52"/>
    <mergeCell ref="U57:U60"/>
    <mergeCell ref="V57:V60"/>
    <mergeCell ref="W57:W60"/>
    <mergeCell ref="A65:W65"/>
    <mergeCell ref="A76:W76"/>
    <mergeCell ref="K57:K60"/>
    <mergeCell ref="L57:L60"/>
    <mergeCell ref="M57:M60"/>
    <mergeCell ref="O57:O60"/>
    <mergeCell ref="P57:P60"/>
    <mergeCell ref="T57:T60"/>
    <mergeCell ref="A54:W54"/>
    <mergeCell ref="B57:B60"/>
    <mergeCell ref="C57:C60"/>
    <mergeCell ref="D57:D60"/>
    <mergeCell ref="E57:E60"/>
    <mergeCell ref="G57:G60"/>
    <mergeCell ref="H57:H60"/>
    <mergeCell ref="I57:I60"/>
    <mergeCell ref="J57:J60"/>
  </mergeCells>
  <pageMargins left="0.7" right="0.7" top="0.75" bottom="0.75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X93"/>
  <sheetViews>
    <sheetView topLeftCell="A79" zoomScale="50" zoomScaleNormal="50" workbookViewId="0">
      <selection activeCell="A84" sqref="A84:W93"/>
    </sheetView>
  </sheetViews>
  <sheetFormatPr baseColWidth="10" defaultRowHeight="18.75" x14ac:dyDescent="0.3"/>
  <cols>
    <col min="1" max="1" width="10.140625" style="2" customWidth="1"/>
    <col min="2" max="2" width="16.7109375" style="1" customWidth="1"/>
    <col min="3" max="3" width="19.5703125" style="4" customWidth="1"/>
    <col min="4" max="4" width="36.28515625" style="159" customWidth="1"/>
    <col min="5" max="5" width="19.5703125" style="5" customWidth="1"/>
    <col min="6" max="6" width="55.42578125" style="1" customWidth="1"/>
    <col min="7" max="7" width="23.28515625" style="1" customWidth="1"/>
    <col min="8" max="8" width="29.28515625" style="4" customWidth="1"/>
    <col min="9" max="9" width="22.42578125" style="4" customWidth="1"/>
    <col min="10" max="10" width="19.5703125" style="4" customWidth="1"/>
    <col min="11" max="11" width="49.42578125" style="4" customWidth="1"/>
    <col min="12" max="12" width="19.5703125" style="1" customWidth="1"/>
    <col min="13" max="13" width="25.28515625" style="1" customWidth="1"/>
    <col min="14" max="14" width="22" style="8" customWidth="1"/>
    <col min="15" max="15" width="19.5703125" style="7" customWidth="1"/>
    <col min="16" max="16" width="19.140625" style="1" customWidth="1"/>
    <col min="17" max="17" width="25" style="4" customWidth="1"/>
    <col min="18" max="18" width="17.140625" style="1" customWidth="1"/>
    <col min="19" max="19" width="26" style="32" customWidth="1"/>
    <col min="20" max="20" width="21.42578125" style="4" customWidth="1"/>
    <col min="21" max="21" width="28.140625" style="5" customWidth="1"/>
    <col min="22" max="22" width="28.7109375" style="4" customWidth="1"/>
    <col min="23" max="23" width="26.28515625" style="4" customWidth="1"/>
    <col min="24" max="24" width="0.42578125" style="1" customWidth="1"/>
    <col min="25" max="16384" width="11.42578125" style="1"/>
  </cols>
  <sheetData>
    <row r="1" spans="1:24" ht="11.45" customHeight="1" x14ac:dyDescent="0.25">
      <c r="A1" s="462"/>
      <c r="B1" s="462"/>
      <c r="C1" s="462"/>
      <c r="D1" s="462"/>
      <c r="E1" s="462"/>
      <c r="F1" s="462"/>
      <c r="G1" s="462"/>
      <c r="H1" s="462"/>
      <c r="I1" s="462"/>
      <c r="J1" s="462"/>
      <c r="K1" s="462"/>
      <c r="L1" s="462"/>
      <c r="M1" s="462"/>
      <c r="N1" s="462"/>
      <c r="O1" s="462"/>
      <c r="P1" s="462"/>
      <c r="Q1" s="462"/>
      <c r="R1" s="462"/>
      <c r="S1" s="462"/>
      <c r="T1" s="462"/>
      <c r="U1" s="462"/>
      <c r="V1" s="462"/>
      <c r="W1" s="462"/>
      <c r="X1" s="11"/>
    </row>
    <row r="2" spans="1:24" ht="11.45" customHeight="1" x14ac:dyDescent="0.25">
      <c r="A2" s="462"/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  <c r="T2" s="462"/>
      <c r="U2" s="462"/>
      <c r="V2" s="462"/>
      <c r="W2" s="462"/>
      <c r="X2" s="12"/>
    </row>
    <row r="3" spans="1:24" ht="11.45" customHeight="1" x14ac:dyDescent="0.25">
      <c r="A3" s="462"/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2"/>
      <c r="P3" s="462"/>
      <c r="Q3" s="462"/>
      <c r="R3" s="462"/>
      <c r="S3" s="462"/>
      <c r="T3" s="462"/>
      <c r="U3" s="462"/>
      <c r="V3" s="462"/>
      <c r="W3" s="462"/>
      <c r="X3" s="12"/>
    </row>
    <row r="4" spans="1:24" ht="141.75" customHeight="1" x14ac:dyDescent="0.25">
      <c r="A4" s="462"/>
      <c r="B4" s="462"/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2"/>
      <c r="P4" s="462"/>
      <c r="Q4" s="462"/>
      <c r="R4" s="462"/>
      <c r="S4" s="462"/>
      <c r="T4" s="462"/>
      <c r="U4" s="462"/>
      <c r="V4" s="462"/>
      <c r="W4" s="462"/>
      <c r="X4" s="12"/>
    </row>
    <row r="5" spans="1:24" ht="67.5" customHeight="1" x14ac:dyDescent="0.25">
      <c r="A5" s="463" t="s">
        <v>26</v>
      </c>
      <c r="B5" s="463"/>
      <c r="C5" s="463"/>
      <c r="D5" s="463"/>
      <c r="E5" s="463"/>
      <c r="F5" s="463"/>
      <c r="G5" s="463"/>
      <c r="H5" s="463"/>
      <c r="I5" s="463"/>
      <c r="J5" s="463"/>
      <c r="K5" s="463"/>
      <c r="L5" s="463"/>
      <c r="M5" s="463"/>
      <c r="N5" s="463"/>
      <c r="O5" s="463"/>
      <c r="P5" s="463"/>
      <c r="Q5" s="463"/>
      <c r="R5" s="463"/>
      <c r="S5" s="463"/>
      <c r="T5" s="463"/>
      <c r="U5" s="463"/>
      <c r="V5" s="463"/>
      <c r="W5" s="463"/>
      <c r="X5" s="13"/>
    </row>
    <row r="6" spans="1:24" ht="66" customHeight="1" x14ac:dyDescent="0.3">
      <c r="A6" s="160"/>
      <c r="B6" s="161"/>
      <c r="C6" s="162"/>
      <c r="D6" s="163"/>
      <c r="E6" s="164"/>
      <c r="F6" s="161"/>
      <c r="G6" s="161"/>
      <c r="H6" s="162"/>
      <c r="I6" s="162"/>
      <c r="J6" s="162"/>
      <c r="K6" s="162"/>
      <c r="L6" s="161"/>
      <c r="M6" s="161"/>
      <c r="N6" s="165"/>
      <c r="O6" s="166"/>
      <c r="P6" s="161"/>
      <c r="Q6" s="162"/>
      <c r="R6" s="161"/>
      <c r="S6" s="167"/>
      <c r="T6" s="162"/>
      <c r="U6" s="168"/>
      <c r="V6" s="169"/>
      <c r="W6" s="169"/>
      <c r="X6" s="15"/>
    </row>
    <row r="7" spans="1:24" ht="5.25" customHeight="1" x14ac:dyDescent="0.25">
      <c r="A7" s="464"/>
      <c r="B7" s="464"/>
      <c r="C7" s="464"/>
      <c r="D7" s="464"/>
      <c r="E7" s="464"/>
      <c r="F7" s="464"/>
      <c r="G7" s="464"/>
      <c r="H7" s="464"/>
      <c r="I7" s="464"/>
      <c r="J7" s="464"/>
      <c r="K7" s="464"/>
      <c r="L7" s="464"/>
      <c r="M7" s="464"/>
      <c r="N7" s="464"/>
      <c r="O7" s="464"/>
      <c r="P7" s="464"/>
      <c r="Q7" s="464"/>
      <c r="R7" s="464"/>
      <c r="S7" s="464"/>
      <c r="T7" s="464"/>
      <c r="U7" s="464"/>
      <c r="V7" s="464"/>
      <c r="W7" s="464"/>
      <c r="X7" s="10"/>
    </row>
    <row r="8" spans="1:24" ht="9" customHeight="1" x14ac:dyDescent="0.25">
      <c r="A8" s="464"/>
      <c r="B8" s="464"/>
      <c r="C8" s="464"/>
      <c r="D8" s="464"/>
      <c r="E8" s="464"/>
      <c r="F8" s="464"/>
      <c r="G8" s="464"/>
      <c r="H8" s="464"/>
      <c r="I8" s="464"/>
      <c r="J8" s="464"/>
      <c r="K8" s="464"/>
      <c r="L8" s="464"/>
      <c r="M8" s="464"/>
      <c r="N8" s="464"/>
      <c r="O8" s="464"/>
      <c r="P8" s="464"/>
      <c r="Q8" s="464"/>
      <c r="R8" s="464"/>
      <c r="S8" s="464"/>
      <c r="T8" s="464"/>
      <c r="U8" s="464"/>
      <c r="V8" s="464"/>
      <c r="W8" s="464"/>
      <c r="X8" s="10"/>
    </row>
    <row r="9" spans="1:24" s="2" customFormat="1" ht="22.5" customHeight="1" x14ac:dyDescent="0.25">
      <c r="A9" s="459" t="s">
        <v>4</v>
      </c>
      <c r="B9" s="459" t="s">
        <v>2</v>
      </c>
      <c r="C9" s="459" t="s">
        <v>5</v>
      </c>
      <c r="D9" s="465" t="s">
        <v>6</v>
      </c>
      <c r="E9" s="466" t="s">
        <v>7</v>
      </c>
      <c r="F9" s="459" t="s">
        <v>8</v>
      </c>
      <c r="G9" s="459" t="s">
        <v>9</v>
      </c>
      <c r="H9" s="459" t="s">
        <v>10</v>
      </c>
      <c r="I9" s="459" t="s">
        <v>11</v>
      </c>
      <c r="J9" s="459" t="s">
        <v>12</v>
      </c>
      <c r="K9" s="459" t="s">
        <v>13</v>
      </c>
      <c r="L9" s="459" t="s">
        <v>14</v>
      </c>
      <c r="M9" s="459" t="s">
        <v>15</v>
      </c>
      <c r="N9" s="470" t="s">
        <v>16</v>
      </c>
      <c r="O9" s="460" t="s">
        <v>17</v>
      </c>
      <c r="P9" s="459" t="s">
        <v>18</v>
      </c>
      <c r="Q9" s="459" t="s">
        <v>19</v>
      </c>
      <c r="R9" s="459" t="s">
        <v>20</v>
      </c>
      <c r="S9" s="468" t="s">
        <v>21</v>
      </c>
      <c r="T9" s="459" t="s">
        <v>22</v>
      </c>
      <c r="U9" s="459"/>
      <c r="V9" s="459" t="s">
        <v>24</v>
      </c>
      <c r="W9" s="469" t="s">
        <v>25</v>
      </c>
      <c r="X9" s="16"/>
    </row>
    <row r="10" spans="1:24" s="2" customFormat="1" ht="51" customHeight="1" thickBot="1" x14ac:dyDescent="0.3">
      <c r="A10" s="477"/>
      <c r="B10" s="477"/>
      <c r="C10" s="477"/>
      <c r="D10" s="482"/>
      <c r="E10" s="483"/>
      <c r="F10" s="477"/>
      <c r="G10" s="477"/>
      <c r="H10" s="477"/>
      <c r="I10" s="477"/>
      <c r="J10" s="477"/>
      <c r="K10" s="477"/>
      <c r="L10" s="477"/>
      <c r="M10" s="477"/>
      <c r="N10" s="488"/>
      <c r="O10" s="489"/>
      <c r="P10" s="477"/>
      <c r="Q10" s="477"/>
      <c r="R10" s="477"/>
      <c r="S10" s="478"/>
      <c r="T10" s="272" t="s">
        <v>23</v>
      </c>
      <c r="U10" s="273" t="s">
        <v>3</v>
      </c>
      <c r="V10" s="477"/>
      <c r="W10" s="484"/>
      <c r="X10" s="16"/>
    </row>
    <row r="11" spans="1:24" s="3" customFormat="1" ht="61.5" customHeight="1" thickBot="1" x14ac:dyDescent="0.3">
      <c r="A11" s="485" t="s">
        <v>47</v>
      </c>
      <c r="B11" s="486"/>
      <c r="C11" s="486"/>
      <c r="D11" s="486"/>
      <c r="E11" s="486"/>
      <c r="F11" s="486"/>
      <c r="G11" s="486"/>
      <c r="H11" s="486"/>
      <c r="I11" s="486"/>
      <c r="J11" s="486"/>
      <c r="K11" s="486"/>
      <c r="L11" s="486"/>
      <c r="M11" s="486"/>
      <c r="N11" s="486"/>
      <c r="O11" s="486"/>
      <c r="P11" s="486"/>
      <c r="Q11" s="486"/>
      <c r="R11" s="486"/>
      <c r="S11" s="486"/>
      <c r="T11" s="486"/>
      <c r="U11" s="486"/>
      <c r="V11" s="486"/>
      <c r="W11" s="487"/>
      <c r="X11" s="17"/>
    </row>
    <row r="12" spans="1:24" s="6" customFormat="1" ht="163.5" customHeight="1" x14ac:dyDescent="0.2">
      <c r="A12" s="230">
        <v>1</v>
      </c>
      <c r="B12" s="265" t="s">
        <v>27</v>
      </c>
      <c r="C12" s="265" t="s">
        <v>30</v>
      </c>
      <c r="D12" s="174" t="s">
        <v>37</v>
      </c>
      <c r="E12" s="268">
        <v>6201</v>
      </c>
      <c r="F12" s="176" t="s">
        <v>38</v>
      </c>
      <c r="G12" s="265" t="s">
        <v>39</v>
      </c>
      <c r="H12" s="265" t="s">
        <v>40</v>
      </c>
      <c r="I12" s="177" t="s">
        <v>31</v>
      </c>
      <c r="J12" s="172" t="s">
        <v>30</v>
      </c>
      <c r="K12" s="177" t="s">
        <v>31</v>
      </c>
      <c r="L12" s="179">
        <v>39548</v>
      </c>
      <c r="M12" s="255" t="s">
        <v>28</v>
      </c>
      <c r="N12" s="181">
        <v>2434860.0299999998</v>
      </c>
      <c r="O12" s="269">
        <v>46048</v>
      </c>
      <c r="P12" s="183">
        <v>46095</v>
      </c>
      <c r="Q12" s="266">
        <f>N12/S12</f>
        <v>2434860.0299999998</v>
      </c>
      <c r="R12" s="267" t="s">
        <v>29</v>
      </c>
      <c r="S12" s="186">
        <v>1</v>
      </c>
      <c r="T12" s="261">
        <f>U12*100%/N12</f>
        <v>1</v>
      </c>
      <c r="U12" s="256">
        <v>2434860.0299999998</v>
      </c>
      <c r="V12" s="266" t="s">
        <v>35</v>
      </c>
      <c r="W12" s="271" t="s">
        <v>36</v>
      </c>
      <c r="X12" s="19"/>
    </row>
    <row r="13" spans="1:24" s="6" customFormat="1" ht="141" customHeight="1" x14ac:dyDescent="0.2">
      <c r="A13" s="230">
        <v>2</v>
      </c>
      <c r="B13" s="458" t="s">
        <v>27</v>
      </c>
      <c r="C13" s="442" t="s">
        <v>30</v>
      </c>
      <c r="D13" s="439" t="s">
        <v>46</v>
      </c>
      <c r="E13" s="467" t="s">
        <v>101</v>
      </c>
      <c r="F13" s="176" t="s">
        <v>176</v>
      </c>
      <c r="G13" s="450" t="s">
        <v>42</v>
      </c>
      <c r="H13" s="450" t="s">
        <v>40</v>
      </c>
      <c r="I13" s="442" t="s">
        <v>31</v>
      </c>
      <c r="J13" s="442" t="s">
        <v>30</v>
      </c>
      <c r="K13" s="442" t="s">
        <v>31</v>
      </c>
      <c r="L13" s="456">
        <v>39548</v>
      </c>
      <c r="M13" s="438" t="s">
        <v>28</v>
      </c>
      <c r="N13" s="457">
        <v>6670108.8899999997</v>
      </c>
      <c r="O13" s="461">
        <v>45670</v>
      </c>
      <c r="P13" s="455">
        <v>45754</v>
      </c>
      <c r="Q13" s="191">
        <v>4186473.72</v>
      </c>
      <c r="R13" s="453" t="s">
        <v>32</v>
      </c>
      <c r="S13" s="192">
        <v>2497.4699999999998</v>
      </c>
      <c r="T13" s="445">
        <f>U13*100%/N13</f>
        <v>1</v>
      </c>
      <c r="U13" s="439">
        <v>6670108.8899999997</v>
      </c>
      <c r="V13" s="452" t="s">
        <v>44</v>
      </c>
      <c r="W13" s="476" t="s">
        <v>45</v>
      </c>
      <c r="X13" s="20"/>
    </row>
    <row r="14" spans="1:24" s="6" customFormat="1" ht="54" customHeight="1" x14ac:dyDescent="0.2">
      <c r="A14" s="230">
        <v>3</v>
      </c>
      <c r="B14" s="458"/>
      <c r="C14" s="442"/>
      <c r="D14" s="439"/>
      <c r="E14" s="467"/>
      <c r="F14" s="193" t="s">
        <v>48</v>
      </c>
      <c r="G14" s="450"/>
      <c r="H14" s="450"/>
      <c r="I14" s="442"/>
      <c r="J14" s="442"/>
      <c r="K14" s="442"/>
      <c r="L14" s="456"/>
      <c r="M14" s="438"/>
      <c r="N14" s="457"/>
      <c r="O14" s="461"/>
      <c r="P14" s="455"/>
      <c r="Q14" s="191">
        <v>824569.22</v>
      </c>
      <c r="R14" s="453"/>
      <c r="S14" s="192">
        <v>983.81</v>
      </c>
      <c r="T14" s="445"/>
      <c r="U14" s="439"/>
      <c r="V14" s="452"/>
      <c r="W14" s="476"/>
      <c r="X14" s="22"/>
    </row>
    <row r="15" spans="1:24" s="6" customFormat="1" ht="66" customHeight="1" x14ac:dyDescent="0.2">
      <c r="A15" s="230">
        <v>4</v>
      </c>
      <c r="B15" s="458"/>
      <c r="C15" s="442"/>
      <c r="D15" s="439"/>
      <c r="E15" s="467"/>
      <c r="F15" s="193" t="s">
        <v>34</v>
      </c>
      <c r="G15" s="450"/>
      <c r="H15" s="450"/>
      <c r="I15" s="442"/>
      <c r="J15" s="442"/>
      <c r="K15" s="442"/>
      <c r="L15" s="456"/>
      <c r="M15" s="438"/>
      <c r="N15" s="457"/>
      <c r="O15" s="461"/>
      <c r="P15" s="455"/>
      <c r="Q15" s="191">
        <v>817647.95</v>
      </c>
      <c r="R15" s="453"/>
      <c r="S15" s="192">
        <v>538.94000000000005</v>
      </c>
      <c r="T15" s="445"/>
      <c r="U15" s="439"/>
      <c r="V15" s="452"/>
      <c r="W15" s="476"/>
      <c r="X15" s="22"/>
    </row>
    <row r="16" spans="1:24" s="6" customFormat="1" ht="75.95" customHeight="1" thickBot="1" x14ac:dyDescent="0.25">
      <c r="A16" s="230">
        <v>5</v>
      </c>
      <c r="B16" s="458"/>
      <c r="C16" s="442"/>
      <c r="D16" s="439"/>
      <c r="E16" s="467"/>
      <c r="F16" s="193" t="s">
        <v>33</v>
      </c>
      <c r="G16" s="450"/>
      <c r="H16" s="450"/>
      <c r="I16" s="442"/>
      <c r="J16" s="442"/>
      <c r="K16" s="442"/>
      <c r="L16" s="456"/>
      <c r="M16" s="438"/>
      <c r="N16" s="457"/>
      <c r="O16" s="461"/>
      <c r="P16" s="455"/>
      <c r="Q16" s="191">
        <v>841643.57</v>
      </c>
      <c r="R16" s="453"/>
      <c r="S16" s="192">
        <v>520.46</v>
      </c>
      <c r="T16" s="445"/>
      <c r="U16" s="439"/>
      <c r="V16" s="452"/>
      <c r="W16" s="476"/>
      <c r="X16" s="21"/>
    </row>
    <row r="17" spans="1:24" s="3" customFormat="1" ht="61.5" customHeight="1" x14ac:dyDescent="0.25">
      <c r="A17" s="474" t="s">
        <v>49</v>
      </c>
      <c r="B17" s="441"/>
      <c r="C17" s="441"/>
      <c r="D17" s="441"/>
      <c r="E17" s="441"/>
      <c r="F17" s="441"/>
      <c r="G17" s="441"/>
      <c r="H17" s="441"/>
      <c r="I17" s="441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75"/>
      <c r="X17" s="17"/>
    </row>
    <row r="18" spans="1:24" s="30" customFormat="1" ht="135" customHeight="1" x14ac:dyDescent="0.2">
      <c r="A18" s="232">
        <v>6</v>
      </c>
      <c r="B18" s="442" t="s">
        <v>50</v>
      </c>
      <c r="C18" s="442" t="s">
        <v>30</v>
      </c>
      <c r="D18" s="442" t="s">
        <v>68</v>
      </c>
      <c r="E18" s="447">
        <v>6203</v>
      </c>
      <c r="F18" s="176" t="s">
        <v>91</v>
      </c>
      <c r="G18" s="450" t="s">
        <v>39</v>
      </c>
      <c r="H18" s="442" t="s">
        <v>66</v>
      </c>
      <c r="I18" s="442" t="s">
        <v>31</v>
      </c>
      <c r="J18" s="442" t="s">
        <v>30</v>
      </c>
      <c r="K18" s="442" t="s">
        <v>31</v>
      </c>
      <c r="L18" s="443">
        <v>66</v>
      </c>
      <c r="M18" s="438" t="s">
        <v>28</v>
      </c>
      <c r="N18" s="451">
        <v>2392471.35</v>
      </c>
      <c r="O18" s="444">
        <v>46048</v>
      </c>
      <c r="P18" s="444">
        <v>46095</v>
      </c>
      <c r="Q18" s="266">
        <v>1635781.37</v>
      </c>
      <c r="R18" s="267" t="s">
        <v>29</v>
      </c>
      <c r="S18" s="197">
        <v>646.36</v>
      </c>
      <c r="T18" s="445">
        <f t="shared" ref="T18:T48" si="0">U18*100%/N18</f>
        <v>1</v>
      </c>
      <c r="U18" s="439">
        <v>2392471.35</v>
      </c>
      <c r="V18" s="440" t="s">
        <v>93</v>
      </c>
      <c r="W18" s="471" t="s">
        <v>94</v>
      </c>
    </row>
    <row r="19" spans="1:24" s="30" customFormat="1" ht="62.25" customHeight="1" x14ac:dyDescent="0.2">
      <c r="A19" s="232">
        <v>7</v>
      </c>
      <c r="B19" s="442"/>
      <c r="C19" s="442"/>
      <c r="D19" s="442"/>
      <c r="E19" s="447"/>
      <c r="F19" s="176" t="s">
        <v>34</v>
      </c>
      <c r="G19" s="450"/>
      <c r="H19" s="442"/>
      <c r="I19" s="442"/>
      <c r="J19" s="442"/>
      <c r="K19" s="442"/>
      <c r="L19" s="443"/>
      <c r="M19" s="438"/>
      <c r="N19" s="451"/>
      <c r="O19" s="444"/>
      <c r="P19" s="444"/>
      <c r="Q19" s="266">
        <v>320718.25</v>
      </c>
      <c r="R19" s="267" t="s">
        <v>29</v>
      </c>
      <c r="S19" s="197">
        <v>205.97</v>
      </c>
      <c r="T19" s="445"/>
      <c r="U19" s="439"/>
      <c r="V19" s="440"/>
      <c r="W19" s="471"/>
    </row>
    <row r="20" spans="1:24" s="30" customFormat="1" ht="69.75" customHeight="1" x14ac:dyDescent="0.2">
      <c r="A20" s="232">
        <v>8</v>
      </c>
      <c r="B20" s="442"/>
      <c r="C20" s="442"/>
      <c r="D20" s="442"/>
      <c r="E20" s="447"/>
      <c r="F20" s="176" t="s">
        <v>92</v>
      </c>
      <c r="G20" s="450"/>
      <c r="H20" s="442"/>
      <c r="I20" s="442"/>
      <c r="J20" s="442"/>
      <c r="K20" s="442"/>
      <c r="L20" s="443"/>
      <c r="M20" s="438"/>
      <c r="N20" s="451"/>
      <c r="O20" s="444"/>
      <c r="P20" s="444"/>
      <c r="Q20" s="266">
        <v>279574.92</v>
      </c>
      <c r="R20" s="267" t="s">
        <v>29</v>
      </c>
      <c r="S20" s="197">
        <v>291.08999999999997</v>
      </c>
      <c r="T20" s="445"/>
      <c r="U20" s="439"/>
      <c r="V20" s="440"/>
      <c r="W20" s="471"/>
    </row>
    <row r="21" spans="1:24" s="30" customFormat="1" ht="45.75" customHeight="1" x14ac:dyDescent="0.2">
      <c r="A21" s="232">
        <v>9</v>
      </c>
      <c r="B21" s="442"/>
      <c r="C21" s="442"/>
      <c r="D21" s="442"/>
      <c r="E21" s="447"/>
      <c r="F21" s="176" t="s">
        <v>33</v>
      </c>
      <c r="G21" s="450"/>
      <c r="H21" s="442"/>
      <c r="I21" s="442"/>
      <c r="J21" s="442"/>
      <c r="K21" s="442"/>
      <c r="L21" s="443"/>
      <c r="M21" s="438"/>
      <c r="N21" s="451"/>
      <c r="O21" s="444"/>
      <c r="P21" s="444"/>
      <c r="Q21" s="266">
        <v>156396.82</v>
      </c>
      <c r="R21" s="267" t="s">
        <v>32</v>
      </c>
      <c r="S21" s="197">
        <v>252</v>
      </c>
      <c r="T21" s="445"/>
      <c r="U21" s="439"/>
      <c r="V21" s="440"/>
      <c r="W21" s="471"/>
    </row>
    <row r="22" spans="1:24" s="30" customFormat="1" ht="137.1" customHeight="1" x14ac:dyDescent="0.2">
      <c r="A22" s="232">
        <v>10</v>
      </c>
      <c r="B22" s="442" t="s">
        <v>50</v>
      </c>
      <c r="C22" s="442" t="s">
        <v>30</v>
      </c>
      <c r="D22" s="442" t="s">
        <v>69</v>
      </c>
      <c r="E22" s="447">
        <v>6204</v>
      </c>
      <c r="F22" s="176" t="s">
        <v>95</v>
      </c>
      <c r="G22" s="450" t="s">
        <v>39</v>
      </c>
      <c r="H22" s="442" t="s">
        <v>66</v>
      </c>
      <c r="I22" s="442" t="s">
        <v>51</v>
      </c>
      <c r="J22" s="442" t="s">
        <v>30</v>
      </c>
      <c r="K22" s="442" t="s">
        <v>51</v>
      </c>
      <c r="L22" s="443">
        <v>762</v>
      </c>
      <c r="M22" s="438" t="s">
        <v>28</v>
      </c>
      <c r="N22" s="451">
        <v>3842500.68</v>
      </c>
      <c r="O22" s="444">
        <v>46048</v>
      </c>
      <c r="P22" s="444">
        <v>46095</v>
      </c>
      <c r="Q22" s="266">
        <v>2145640</v>
      </c>
      <c r="R22" s="267" t="s">
        <v>29</v>
      </c>
      <c r="S22" s="197">
        <v>4424</v>
      </c>
      <c r="T22" s="445">
        <f t="shared" si="0"/>
        <v>0.61929418058034014</v>
      </c>
      <c r="U22" s="439">
        <v>2379638.31</v>
      </c>
      <c r="V22" s="440" t="s">
        <v>99</v>
      </c>
      <c r="W22" s="471" t="s">
        <v>100</v>
      </c>
    </row>
    <row r="23" spans="1:24" s="30" customFormat="1" ht="54.75" customHeight="1" x14ac:dyDescent="0.2">
      <c r="A23" s="232">
        <v>11</v>
      </c>
      <c r="B23" s="442"/>
      <c r="C23" s="442"/>
      <c r="D23" s="442"/>
      <c r="E23" s="447"/>
      <c r="F23" s="176" t="s">
        <v>96</v>
      </c>
      <c r="G23" s="450"/>
      <c r="H23" s="442"/>
      <c r="I23" s="442"/>
      <c r="J23" s="442"/>
      <c r="K23" s="442"/>
      <c r="L23" s="443"/>
      <c r="M23" s="438"/>
      <c r="N23" s="451"/>
      <c r="O23" s="444"/>
      <c r="P23" s="444"/>
      <c r="Q23" s="266">
        <v>963776.72</v>
      </c>
      <c r="R23" s="267" t="s">
        <v>29</v>
      </c>
      <c r="S23" s="197">
        <v>1011.2</v>
      </c>
      <c r="T23" s="445"/>
      <c r="U23" s="439"/>
      <c r="V23" s="440"/>
      <c r="W23" s="471"/>
    </row>
    <row r="24" spans="1:24" s="30" customFormat="1" ht="54" customHeight="1" x14ac:dyDescent="0.2">
      <c r="A24" s="232">
        <v>12</v>
      </c>
      <c r="B24" s="442"/>
      <c r="C24" s="442"/>
      <c r="D24" s="442"/>
      <c r="E24" s="447"/>
      <c r="F24" s="176" t="s">
        <v>97</v>
      </c>
      <c r="G24" s="450"/>
      <c r="H24" s="442"/>
      <c r="I24" s="442"/>
      <c r="J24" s="442"/>
      <c r="K24" s="442"/>
      <c r="L24" s="443"/>
      <c r="M24" s="438"/>
      <c r="N24" s="451"/>
      <c r="O24" s="444"/>
      <c r="P24" s="444"/>
      <c r="Q24" s="266">
        <v>505855</v>
      </c>
      <c r="R24" s="267"/>
      <c r="S24" s="197">
        <v>1043</v>
      </c>
      <c r="T24" s="445"/>
      <c r="U24" s="439"/>
      <c r="V24" s="440"/>
      <c r="W24" s="471"/>
    </row>
    <row r="25" spans="1:24" s="30" customFormat="1" ht="51" customHeight="1" x14ac:dyDescent="0.2">
      <c r="A25" s="232">
        <v>13</v>
      </c>
      <c r="B25" s="442"/>
      <c r="C25" s="442"/>
      <c r="D25" s="442"/>
      <c r="E25" s="447"/>
      <c r="F25" s="176" t="s">
        <v>98</v>
      </c>
      <c r="G25" s="450"/>
      <c r="H25" s="442"/>
      <c r="I25" s="442"/>
      <c r="J25" s="442"/>
      <c r="K25" s="442"/>
      <c r="L25" s="443"/>
      <c r="M25" s="438"/>
      <c r="N25" s="451"/>
      <c r="O25" s="444"/>
      <c r="P25" s="444"/>
      <c r="Q25" s="266">
        <v>227230.96</v>
      </c>
      <c r="R25" s="267"/>
      <c r="S25" s="197">
        <v>238.4</v>
      </c>
      <c r="T25" s="445"/>
      <c r="U25" s="439"/>
      <c r="V25" s="440"/>
      <c r="W25" s="471"/>
    </row>
    <row r="26" spans="1:24" s="30" customFormat="1" ht="137.1" customHeight="1" x14ac:dyDescent="0.2">
      <c r="A26" s="232">
        <v>14</v>
      </c>
      <c r="B26" s="258" t="s">
        <v>50</v>
      </c>
      <c r="C26" s="258" t="s">
        <v>30</v>
      </c>
      <c r="D26" s="258" t="s">
        <v>70</v>
      </c>
      <c r="E26" s="262">
        <v>6205</v>
      </c>
      <c r="F26" s="176" t="s">
        <v>52</v>
      </c>
      <c r="G26" s="265" t="s">
        <v>39</v>
      </c>
      <c r="H26" s="258" t="s">
        <v>43</v>
      </c>
      <c r="I26" s="258" t="s">
        <v>53</v>
      </c>
      <c r="J26" s="258" t="s">
        <v>30</v>
      </c>
      <c r="K26" s="258" t="s">
        <v>53</v>
      </c>
      <c r="L26" s="259">
        <v>365</v>
      </c>
      <c r="M26" s="255" t="s">
        <v>28</v>
      </c>
      <c r="N26" s="199">
        <v>185000</v>
      </c>
      <c r="O26" s="200">
        <v>46057</v>
      </c>
      <c r="P26" s="260">
        <v>46095</v>
      </c>
      <c r="Q26" s="266">
        <f>N26/S26</f>
        <v>185000</v>
      </c>
      <c r="R26" s="267" t="s">
        <v>29</v>
      </c>
      <c r="S26" s="197">
        <v>1</v>
      </c>
      <c r="T26" s="261">
        <f t="shared" si="0"/>
        <v>0.92971983783783796</v>
      </c>
      <c r="U26" s="256">
        <v>171998.17</v>
      </c>
      <c r="V26" s="257" t="s">
        <v>102</v>
      </c>
      <c r="W26" s="270" t="s">
        <v>103</v>
      </c>
    </row>
    <row r="27" spans="1:24" s="30" customFormat="1" ht="137.1" customHeight="1" x14ac:dyDescent="0.2">
      <c r="A27" s="232">
        <v>15</v>
      </c>
      <c r="B27" s="442" t="s">
        <v>50</v>
      </c>
      <c r="C27" s="442" t="s">
        <v>30</v>
      </c>
      <c r="D27" s="442" t="s">
        <v>71</v>
      </c>
      <c r="E27" s="447">
        <v>6206</v>
      </c>
      <c r="F27" s="176" t="s">
        <v>104</v>
      </c>
      <c r="G27" s="450" t="s">
        <v>39</v>
      </c>
      <c r="H27" s="442" t="s">
        <v>66</v>
      </c>
      <c r="I27" s="442" t="s">
        <v>54</v>
      </c>
      <c r="J27" s="442" t="s">
        <v>30</v>
      </c>
      <c r="K27" s="442" t="s">
        <v>54</v>
      </c>
      <c r="L27" s="443">
        <v>458</v>
      </c>
      <c r="M27" s="438" t="s">
        <v>28</v>
      </c>
      <c r="N27" s="451">
        <v>1592730</v>
      </c>
      <c r="O27" s="444">
        <v>46057</v>
      </c>
      <c r="P27" s="444">
        <v>46137</v>
      </c>
      <c r="Q27" s="266">
        <v>277884</v>
      </c>
      <c r="R27" s="267" t="s">
        <v>29</v>
      </c>
      <c r="S27" s="197">
        <v>558</v>
      </c>
      <c r="T27" s="445">
        <f t="shared" si="0"/>
        <v>0.50930503600735844</v>
      </c>
      <c r="U27" s="439">
        <v>811185.41</v>
      </c>
      <c r="V27" s="440" t="s">
        <v>107</v>
      </c>
      <c r="W27" s="471" t="s">
        <v>108</v>
      </c>
    </row>
    <row r="28" spans="1:24" s="30" customFormat="1" ht="137.1" customHeight="1" x14ac:dyDescent="0.2">
      <c r="A28" s="232">
        <v>16</v>
      </c>
      <c r="B28" s="442"/>
      <c r="C28" s="442"/>
      <c r="D28" s="442"/>
      <c r="E28" s="447"/>
      <c r="F28" s="193" t="s">
        <v>105</v>
      </c>
      <c r="G28" s="450"/>
      <c r="H28" s="442"/>
      <c r="I28" s="442"/>
      <c r="J28" s="442"/>
      <c r="K28" s="442"/>
      <c r="L28" s="443"/>
      <c r="M28" s="438"/>
      <c r="N28" s="451"/>
      <c r="O28" s="444"/>
      <c r="P28" s="444"/>
      <c r="Q28" s="266">
        <v>1146330</v>
      </c>
      <c r="R28" s="267" t="s">
        <v>29</v>
      </c>
      <c r="S28" s="197">
        <v>846</v>
      </c>
      <c r="T28" s="445"/>
      <c r="U28" s="439"/>
      <c r="V28" s="440"/>
      <c r="W28" s="471"/>
    </row>
    <row r="29" spans="1:24" s="30" customFormat="1" ht="137.1" customHeight="1" x14ac:dyDescent="0.2">
      <c r="A29" s="232">
        <v>17</v>
      </c>
      <c r="B29" s="442"/>
      <c r="C29" s="442"/>
      <c r="D29" s="442"/>
      <c r="E29" s="447"/>
      <c r="F29" s="193" t="s">
        <v>106</v>
      </c>
      <c r="G29" s="450"/>
      <c r="H29" s="442"/>
      <c r="I29" s="442"/>
      <c r="J29" s="442"/>
      <c r="K29" s="442"/>
      <c r="L29" s="443"/>
      <c r="M29" s="438"/>
      <c r="N29" s="451"/>
      <c r="O29" s="444"/>
      <c r="P29" s="444"/>
      <c r="Q29" s="266">
        <v>168516</v>
      </c>
      <c r="R29" s="267" t="s">
        <v>32</v>
      </c>
      <c r="S29" s="197">
        <v>92</v>
      </c>
      <c r="T29" s="445"/>
      <c r="U29" s="439"/>
      <c r="V29" s="440"/>
      <c r="W29" s="471"/>
    </row>
    <row r="30" spans="1:24" s="30" customFormat="1" ht="137.1" customHeight="1" x14ac:dyDescent="0.2">
      <c r="A30" s="232">
        <v>18</v>
      </c>
      <c r="B30" s="258" t="s">
        <v>50</v>
      </c>
      <c r="C30" s="258" t="s">
        <v>30</v>
      </c>
      <c r="D30" s="258" t="s">
        <v>72</v>
      </c>
      <c r="E30" s="262">
        <v>6207</v>
      </c>
      <c r="F30" s="176" t="s">
        <v>55</v>
      </c>
      <c r="G30" s="265" t="s">
        <v>39</v>
      </c>
      <c r="H30" s="258" t="s">
        <v>43</v>
      </c>
      <c r="I30" s="258" t="s">
        <v>54</v>
      </c>
      <c r="J30" s="258" t="s">
        <v>30</v>
      </c>
      <c r="K30" s="258" t="s">
        <v>54</v>
      </c>
      <c r="L30" s="259">
        <v>33284</v>
      </c>
      <c r="M30" s="255" t="s">
        <v>28</v>
      </c>
      <c r="N30" s="199">
        <v>92817.98</v>
      </c>
      <c r="O30" s="200">
        <v>46048</v>
      </c>
      <c r="P30" s="260">
        <v>46095</v>
      </c>
      <c r="Q30" s="266">
        <f>N30/S30</f>
        <v>92817.98</v>
      </c>
      <c r="R30" s="267" t="s">
        <v>90</v>
      </c>
      <c r="S30" s="197">
        <v>1</v>
      </c>
      <c r="T30" s="261">
        <f t="shared" si="0"/>
        <v>1</v>
      </c>
      <c r="U30" s="256">
        <v>92817.98</v>
      </c>
      <c r="V30" s="257" t="s">
        <v>109</v>
      </c>
      <c r="W30" s="270" t="s">
        <v>110</v>
      </c>
    </row>
    <row r="31" spans="1:24" s="30" customFormat="1" ht="137.1" customHeight="1" x14ac:dyDescent="0.2">
      <c r="A31" s="232">
        <v>19</v>
      </c>
      <c r="B31" s="258" t="s">
        <v>50</v>
      </c>
      <c r="C31" s="258" t="s">
        <v>30</v>
      </c>
      <c r="D31" s="258" t="s">
        <v>73</v>
      </c>
      <c r="E31" s="262">
        <v>6208</v>
      </c>
      <c r="F31" s="176" t="s">
        <v>56</v>
      </c>
      <c r="G31" s="265" t="s">
        <v>39</v>
      </c>
      <c r="H31" s="258" t="s">
        <v>43</v>
      </c>
      <c r="I31" s="258" t="s">
        <v>57</v>
      </c>
      <c r="J31" s="258" t="s">
        <v>30</v>
      </c>
      <c r="K31" s="258" t="s">
        <v>57</v>
      </c>
      <c r="L31" s="259">
        <v>2134</v>
      </c>
      <c r="M31" s="255" t="s">
        <v>28</v>
      </c>
      <c r="N31" s="199">
        <v>2910000</v>
      </c>
      <c r="O31" s="200">
        <v>46276</v>
      </c>
      <c r="P31" s="260">
        <v>46130</v>
      </c>
      <c r="Q31" s="266">
        <f>N31/S31</f>
        <v>727.5</v>
      </c>
      <c r="R31" s="267" t="s">
        <v>29</v>
      </c>
      <c r="S31" s="197">
        <v>4000</v>
      </c>
      <c r="T31" s="261">
        <f t="shared" si="0"/>
        <v>0.60544782474226799</v>
      </c>
      <c r="U31" s="256">
        <v>1761853.17</v>
      </c>
      <c r="V31" s="257" t="s">
        <v>111</v>
      </c>
      <c r="W31" s="270" t="s">
        <v>112</v>
      </c>
    </row>
    <row r="32" spans="1:24" s="30" customFormat="1" ht="137.1" customHeight="1" x14ac:dyDescent="0.2">
      <c r="A32" s="232">
        <v>20</v>
      </c>
      <c r="B32" s="177" t="s">
        <v>50</v>
      </c>
      <c r="C32" s="258" t="s">
        <v>30</v>
      </c>
      <c r="D32" s="258" t="s">
        <v>74</v>
      </c>
      <c r="E32" s="262">
        <v>6209</v>
      </c>
      <c r="F32" s="176" t="s">
        <v>58</v>
      </c>
      <c r="G32" s="265" t="s">
        <v>39</v>
      </c>
      <c r="H32" s="258" t="s">
        <v>43</v>
      </c>
      <c r="I32" s="258" t="s">
        <v>59</v>
      </c>
      <c r="J32" s="258" t="s">
        <v>30</v>
      </c>
      <c r="K32" s="258" t="s">
        <v>59</v>
      </c>
      <c r="L32" s="259">
        <v>73</v>
      </c>
      <c r="M32" s="255" t="s">
        <v>28</v>
      </c>
      <c r="N32" s="199">
        <v>1920000</v>
      </c>
      <c r="O32" s="200">
        <v>46076</v>
      </c>
      <c r="P32" s="260">
        <v>46165</v>
      </c>
      <c r="Q32" s="266">
        <f>N32/S32</f>
        <v>1920000</v>
      </c>
      <c r="R32" s="267" t="s">
        <v>90</v>
      </c>
      <c r="S32" s="197">
        <v>1</v>
      </c>
      <c r="T32" s="261">
        <f t="shared" si="0"/>
        <v>0.72665337500000005</v>
      </c>
      <c r="U32" s="256">
        <v>1395174.48</v>
      </c>
      <c r="V32" s="257" t="s">
        <v>113</v>
      </c>
      <c r="W32" s="270" t="s">
        <v>114</v>
      </c>
    </row>
    <row r="33" spans="1:23" s="30" customFormat="1" ht="137.1" customHeight="1" x14ac:dyDescent="0.2">
      <c r="A33" s="232">
        <v>21</v>
      </c>
      <c r="B33" s="177" t="s">
        <v>50</v>
      </c>
      <c r="C33" s="258" t="s">
        <v>30</v>
      </c>
      <c r="D33" s="258" t="s">
        <v>75</v>
      </c>
      <c r="E33" s="262">
        <v>6210</v>
      </c>
      <c r="F33" s="176" t="s">
        <v>60</v>
      </c>
      <c r="G33" s="265" t="s">
        <v>39</v>
      </c>
      <c r="H33" s="258" t="s">
        <v>40</v>
      </c>
      <c r="I33" s="258" t="s">
        <v>59</v>
      </c>
      <c r="J33" s="258" t="s">
        <v>30</v>
      </c>
      <c r="K33" s="258" t="s">
        <v>59</v>
      </c>
      <c r="L33" s="259">
        <v>33284</v>
      </c>
      <c r="M33" s="255" t="s">
        <v>28</v>
      </c>
      <c r="N33" s="199">
        <v>895095.34</v>
      </c>
      <c r="O33" s="200">
        <v>46069</v>
      </c>
      <c r="P33" s="260">
        <v>46095</v>
      </c>
      <c r="Q33" s="266">
        <f>N33/S33</f>
        <v>895095.34</v>
      </c>
      <c r="R33" s="267" t="s">
        <v>90</v>
      </c>
      <c r="S33" s="197">
        <v>1</v>
      </c>
      <c r="T33" s="261">
        <f t="shared" si="0"/>
        <v>1</v>
      </c>
      <c r="U33" s="256">
        <v>895095.34</v>
      </c>
      <c r="V33" s="257" t="s">
        <v>115</v>
      </c>
      <c r="W33" s="270" t="s">
        <v>116</v>
      </c>
    </row>
    <row r="34" spans="1:23" s="30" customFormat="1" ht="137.1" customHeight="1" x14ac:dyDescent="0.2">
      <c r="A34" s="232">
        <v>22</v>
      </c>
      <c r="B34" s="442" t="s">
        <v>50</v>
      </c>
      <c r="C34" s="442" t="s">
        <v>30</v>
      </c>
      <c r="D34" s="442" t="s">
        <v>76</v>
      </c>
      <c r="E34" s="447">
        <v>6211</v>
      </c>
      <c r="F34" s="176" t="s">
        <v>119</v>
      </c>
      <c r="G34" s="450" t="s">
        <v>39</v>
      </c>
      <c r="H34" s="442" t="s">
        <v>66</v>
      </c>
      <c r="I34" s="442" t="s">
        <v>31</v>
      </c>
      <c r="J34" s="442" t="s">
        <v>30</v>
      </c>
      <c r="K34" s="442" t="s">
        <v>31</v>
      </c>
      <c r="L34" s="443">
        <v>1748</v>
      </c>
      <c r="M34" s="438" t="s">
        <v>28</v>
      </c>
      <c r="N34" s="451">
        <v>1577859.31</v>
      </c>
      <c r="O34" s="444">
        <v>46077</v>
      </c>
      <c r="P34" s="444">
        <v>46130</v>
      </c>
      <c r="Q34" s="266">
        <v>761246.02</v>
      </c>
      <c r="R34" s="267" t="s">
        <v>29</v>
      </c>
      <c r="S34" s="197">
        <v>609.6</v>
      </c>
      <c r="T34" s="445">
        <f t="shared" si="0"/>
        <v>0.99866208603858353</v>
      </c>
      <c r="U34" s="439">
        <v>1575748.27</v>
      </c>
      <c r="V34" s="440" t="s">
        <v>121</v>
      </c>
      <c r="W34" s="471" t="s">
        <v>122</v>
      </c>
    </row>
    <row r="35" spans="1:23" s="30" customFormat="1" ht="45" customHeight="1" x14ac:dyDescent="0.2">
      <c r="A35" s="232">
        <v>23</v>
      </c>
      <c r="B35" s="442"/>
      <c r="C35" s="442"/>
      <c r="D35" s="442"/>
      <c r="E35" s="447"/>
      <c r="F35" s="176" t="s">
        <v>117</v>
      </c>
      <c r="G35" s="450"/>
      <c r="H35" s="442"/>
      <c r="I35" s="442"/>
      <c r="J35" s="442"/>
      <c r="K35" s="442"/>
      <c r="L35" s="443"/>
      <c r="M35" s="438"/>
      <c r="N35" s="451"/>
      <c r="O35" s="444"/>
      <c r="P35" s="444"/>
      <c r="Q35" s="266">
        <v>377340.29</v>
      </c>
      <c r="R35" s="267" t="s">
        <v>32</v>
      </c>
      <c r="S35" s="197">
        <v>212</v>
      </c>
      <c r="T35" s="445"/>
      <c r="U35" s="439"/>
      <c r="V35" s="440"/>
      <c r="W35" s="471"/>
    </row>
    <row r="36" spans="1:23" s="30" customFormat="1" ht="45" customHeight="1" x14ac:dyDescent="0.2">
      <c r="A36" s="232">
        <v>24</v>
      </c>
      <c r="B36" s="442"/>
      <c r="C36" s="442"/>
      <c r="D36" s="442"/>
      <c r="E36" s="447"/>
      <c r="F36" s="193" t="s">
        <v>118</v>
      </c>
      <c r="G36" s="450"/>
      <c r="H36" s="442"/>
      <c r="I36" s="442"/>
      <c r="J36" s="442"/>
      <c r="K36" s="442"/>
      <c r="L36" s="443"/>
      <c r="M36" s="438"/>
      <c r="N36" s="451"/>
      <c r="O36" s="444"/>
      <c r="P36" s="444"/>
      <c r="Q36" s="266">
        <v>300256.98</v>
      </c>
      <c r="R36" s="267" t="s">
        <v>29</v>
      </c>
      <c r="S36" s="197">
        <v>340.86</v>
      </c>
      <c r="T36" s="445"/>
      <c r="U36" s="439"/>
      <c r="V36" s="440"/>
      <c r="W36" s="471"/>
    </row>
    <row r="37" spans="1:23" s="30" customFormat="1" ht="45" customHeight="1" x14ac:dyDescent="0.2">
      <c r="A37" s="232">
        <v>25</v>
      </c>
      <c r="B37" s="442"/>
      <c r="C37" s="442"/>
      <c r="D37" s="442"/>
      <c r="E37" s="447"/>
      <c r="F37" s="193" t="s">
        <v>120</v>
      </c>
      <c r="G37" s="450"/>
      <c r="H37" s="442"/>
      <c r="I37" s="442"/>
      <c r="J37" s="442"/>
      <c r="K37" s="442"/>
      <c r="L37" s="443"/>
      <c r="M37" s="438"/>
      <c r="N37" s="451"/>
      <c r="O37" s="444"/>
      <c r="P37" s="444"/>
      <c r="Q37" s="266">
        <v>139016.01999999999</v>
      </c>
      <c r="R37" s="267" t="s">
        <v>32</v>
      </c>
      <c r="S37" s="197">
        <v>207.16</v>
      </c>
      <c r="T37" s="445"/>
      <c r="U37" s="439"/>
      <c r="V37" s="440"/>
      <c r="W37" s="471"/>
    </row>
    <row r="38" spans="1:23" s="30" customFormat="1" ht="137.1" customHeight="1" x14ac:dyDescent="0.2">
      <c r="A38" s="232">
        <v>26</v>
      </c>
      <c r="B38" s="258" t="s">
        <v>50</v>
      </c>
      <c r="C38" s="258" t="s">
        <v>30</v>
      </c>
      <c r="D38" s="258" t="s">
        <v>77</v>
      </c>
      <c r="E38" s="262">
        <v>6212</v>
      </c>
      <c r="F38" s="176" t="s">
        <v>61</v>
      </c>
      <c r="G38" s="265" t="s">
        <v>39</v>
      </c>
      <c r="H38" s="258" t="s">
        <v>67</v>
      </c>
      <c r="I38" s="258" t="s">
        <v>62</v>
      </c>
      <c r="J38" s="258" t="s">
        <v>30</v>
      </c>
      <c r="K38" s="258" t="s">
        <v>62</v>
      </c>
      <c r="L38" s="259">
        <v>64806</v>
      </c>
      <c r="M38" s="255" t="s">
        <v>28</v>
      </c>
      <c r="N38" s="199">
        <v>125000</v>
      </c>
      <c r="O38" s="200">
        <v>46076</v>
      </c>
      <c r="P38" s="260">
        <v>46387</v>
      </c>
      <c r="Q38" s="266">
        <f>N38/S38</f>
        <v>250</v>
      </c>
      <c r="R38" s="267" t="s">
        <v>29</v>
      </c>
      <c r="S38" s="197">
        <v>500</v>
      </c>
      <c r="T38" s="261">
        <f t="shared" si="0"/>
        <v>0.91756000000000004</v>
      </c>
      <c r="U38" s="256">
        <v>114695</v>
      </c>
      <c r="V38" s="257" t="s">
        <v>127</v>
      </c>
      <c r="W38" s="270" t="s">
        <v>128</v>
      </c>
    </row>
    <row r="39" spans="1:23" s="30" customFormat="1" ht="137.1" customHeight="1" x14ac:dyDescent="0.2">
      <c r="A39" s="232">
        <v>27</v>
      </c>
      <c r="B39" s="258" t="s">
        <v>50</v>
      </c>
      <c r="C39" s="442" t="s">
        <v>30</v>
      </c>
      <c r="D39" s="442" t="s">
        <v>78</v>
      </c>
      <c r="E39" s="447">
        <v>6213</v>
      </c>
      <c r="F39" s="176" t="s">
        <v>123</v>
      </c>
      <c r="G39" s="450" t="s">
        <v>39</v>
      </c>
      <c r="H39" s="442" t="s">
        <v>66</v>
      </c>
      <c r="I39" s="442" t="s">
        <v>31</v>
      </c>
      <c r="J39" s="442" t="s">
        <v>30</v>
      </c>
      <c r="K39" s="442" t="s">
        <v>31</v>
      </c>
      <c r="L39" s="443">
        <v>1557</v>
      </c>
      <c r="M39" s="438" t="s">
        <v>28</v>
      </c>
      <c r="N39" s="451">
        <v>1441188</v>
      </c>
      <c r="O39" s="454">
        <v>46077</v>
      </c>
      <c r="P39" s="444">
        <v>46137</v>
      </c>
      <c r="Q39" s="266">
        <v>590940</v>
      </c>
      <c r="R39" s="267" t="s">
        <v>29</v>
      </c>
      <c r="S39" s="197">
        <v>1125.4000000000001</v>
      </c>
      <c r="T39" s="445">
        <f t="shared" si="0"/>
        <v>0.50942920007660342</v>
      </c>
      <c r="U39" s="439">
        <v>734183.25</v>
      </c>
      <c r="V39" s="440" t="s">
        <v>125</v>
      </c>
      <c r="W39" s="471" t="s">
        <v>126</v>
      </c>
    </row>
    <row r="40" spans="1:23" s="30" customFormat="1" ht="137.1" customHeight="1" x14ac:dyDescent="0.2">
      <c r="A40" s="232">
        <v>28</v>
      </c>
      <c r="B40" s="258"/>
      <c r="C40" s="442"/>
      <c r="D40" s="442"/>
      <c r="E40" s="447"/>
      <c r="F40" s="176" t="s">
        <v>124</v>
      </c>
      <c r="G40" s="450"/>
      <c r="H40" s="442"/>
      <c r="I40" s="442"/>
      <c r="J40" s="442"/>
      <c r="K40" s="442"/>
      <c r="L40" s="443"/>
      <c r="M40" s="438"/>
      <c r="N40" s="451"/>
      <c r="O40" s="451"/>
      <c r="P40" s="444"/>
      <c r="Q40" s="266">
        <v>850248</v>
      </c>
      <c r="R40" s="267" t="s">
        <v>29</v>
      </c>
      <c r="S40" s="197">
        <v>504</v>
      </c>
      <c r="T40" s="445"/>
      <c r="U40" s="439"/>
      <c r="V40" s="440"/>
      <c r="W40" s="471"/>
    </row>
    <row r="41" spans="1:23" s="30" customFormat="1" ht="208.5" customHeight="1" x14ac:dyDescent="0.2">
      <c r="A41" s="232">
        <v>29</v>
      </c>
      <c r="B41" s="442" t="s">
        <v>50</v>
      </c>
      <c r="C41" s="442" t="s">
        <v>30</v>
      </c>
      <c r="D41" s="442" t="s">
        <v>79</v>
      </c>
      <c r="E41" s="447">
        <v>6214</v>
      </c>
      <c r="F41" s="176" t="s">
        <v>129</v>
      </c>
      <c r="G41" s="450" t="s">
        <v>39</v>
      </c>
      <c r="H41" s="442" t="s">
        <v>66</v>
      </c>
      <c r="I41" s="442" t="s">
        <v>31</v>
      </c>
      <c r="J41" s="442" t="s">
        <v>30</v>
      </c>
      <c r="K41" s="442" t="s">
        <v>31</v>
      </c>
      <c r="L41" s="443">
        <v>1557</v>
      </c>
      <c r="M41" s="438" t="s">
        <v>28</v>
      </c>
      <c r="N41" s="451">
        <v>642762.6</v>
      </c>
      <c r="O41" s="444">
        <v>46077</v>
      </c>
      <c r="P41" s="444">
        <v>46102</v>
      </c>
      <c r="Q41" s="452">
        <f>N41/S41</f>
        <v>1258.8378378378377</v>
      </c>
      <c r="R41" s="453" t="s">
        <v>29</v>
      </c>
      <c r="S41" s="197">
        <v>510.6</v>
      </c>
      <c r="T41" s="445">
        <f t="shared" si="0"/>
        <v>0.61122887361523526</v>
      </c>
      <c r="U41" s="439">
        <v>392875.06</v>
      </c>
      <c r="V41" s="440" t="s">
        <v>130</v>
      </c>
      <c r="W41" s="471" t="s">
        <v>131</v>
      </c>
    </row>
    <row r="42" spans="1:23" s="30" customFormat="1" ht="137.1" customHeight="1" x14ac:dyDescent="0.2">
      <c r="A42" s="232">
        <v>30</v>
      </c>
      <c r="B42" s="442"/>
      <c r="C42" s="442"/>
      <c r="D42" s="442"/>
      <c r="E42" s="447"/>
      <c r="F42" s="193" t="s">
        <v>92</v>
      </c>
      <c r="G42" s="450"/>
      <c r="H42" s="442"/>
      <c r="I42" s="442"/>
      <c r="J42" s="442"/>
      <c r="K42" s="442"/>
      <c r="L42" s="443"/>
      <c r="M42" s="438"/>
      <c r="N42" s="451"/>
      <c r="O42" s="444"/>
      <c r="P42" s="444"/>
      <c r="Q42" s="452"/>
      <c r="R42" s="453"/>
      <c r="S42" s="197">
        <v>220.8</v>
      </c>
      <c r="T42" s="445"/>
      <c r="U42" s="439"/>
      <c r="V42" s="440"/>
      <c r="W42" s="471"/>
    </row>
    <row r="43" spans="1:23" s="30" customFormat="1" ht="166.5" customHeight="1" x14ac:dyDescent="0.2">
      <c r="A43" s="232">
        <v>31</v>
      </c>
      <c r="B43" s="442" t="s">
        <v>50</v>
      </c>
      <c r="C43" s="442" t="s">
        <v>30</v>
      </c>
      <c r="D43" s="442" t="s">
        <v>80</v>
      </c>
      <c r="E43" s="447">
        <v>6215</v>
      </c>
      <c r="F43" s="176" t="s">
        <v>132</v>
      </c>
      <c r="G43" s="450" t="s">
        <v>39</v>
      </c>
      <c r="H43" s="442" t="s">
        <v>43</v>
      </c>
      <c r="I43" s="442" t="s">
        <v>31</v>
      </c>
      <c r="J43" s="442" t="s">
        <v>30</v>
      </c>
      <c r="K43" s="442" t="s">
        <v>31</v>
      </c>
      <c r="L43" s="443">
        <v>39548</v>
      </c>
      <c r="M43" s="438" t="s">
        <v>28</v>
      </c>
      <c r="N43" s="451">
        <v>6323388.6900000004</v>
      </c>
      <c r="O43" s="444">
        <v>46062</v>
      </c>
      <c r="P43" s="444">
        <v>46109</v>
      </c>
      <c r="Q43" s="266">
        <v>4763128.3600000003</v>
      </c>
      <c r="R43" s="267" t="s">
        <v>29</v>
      </c>
      <c r="S43" s="197">
        <v>2193.71</v>
      </c>
      <c r="T43" s="445">
        <f t="shared" si="0"/>
        <v>0.98081084590104484</v>
      </c>
      <c r="U43" s="439">
        <v>6202048.21</v>
      </c>
      <c r="V43" s="440" t="s">
        <v>134</v>
      </c>
      <c r="W43" s="471" t="s">
        <v>135</v>
      </c>
    </row>
    <row r="44" spans="1:23" s="30" customFormat="1" ht="56.25" customHeight="1" x14ac:dyDescent="0.2">
      <c r="A44" s="232">
        <v>32</v>
      </c>
      <c r="B44" s="442"/>
      <c r="C44" s="442"/>
      <c r="D44" s="442"/>
      <c r="E44" s="447"/>
      <c r="F44" s="193" t="s">
        <v>133</v>
      </c>
      <c r="G44" s="450"/>
      <c r="H44" s="442"/>
      <c r="I44" s="442"/>
      <c r="J44" s="442"/>
      <c r="K44" s="442"/>
      <c r="L44" s="443"/>
      <c r="M44" s="438"/>
      <c r="N44" s="451"/>
      <c r="O44" s="444"/>
      <c r="P44" s="444"/>
      <c r="Q44" s="266">
        <v>805882.07</v>
      </c>
      <c r="R44" s="267" t="s">
        <v>29</v>
      </c>
      <c r="S44" s="197">
        <v>983.81</v>
      </c>
      <c r="T44" s="445"/>
      <c r="U44" s="439"/>
      <c r="V44" s="440"/>
      <c r="W44" s="471"/>
    </row>
    <row r="45" spans="1:23" s="30" customFormat="1" ht="66.75" customHeight="1" x14ac:dyDescent="0.2">
      <c r="A45" s="232">
        <v>33</v>
      </c>
      <c r="B45" s="442"/>
      <c r="C45" s="442"/>
      <c r="D45" s="442"/>
      <c r="E45" s="447"/>
      <c r="F45" s="193" t="s">
        <v>34</v>
      </c>
      <c r="G45" s="450"/>
      <c r="H45" s="442"/>
      <c r="I45" s="442"/>
      <c r="J45" s="442"/>
      <c r="K45" s="442"/>
      <c r="L45" s="443"/>
      <c r="M45" s="438"/>
      <c r="N45" s="451"/>
      <c r="O45" s="444"/>
      <c r="P45" s="444"/>
      <c r="Q45" s="266">
        <v>530668.17000000004</v>
      </c>
      <c r="R45" s="267" t="s">
        <v>29</v>
      </c>
      <c r="S45" s="197">
        <v>378.83</v>
      </c>
      <c r="T45" s="445"/>
      <c r="U45" s="439"/>
      <c r="V45" s="440"/>
      <c r="W45" s="471"/>
    </row>
    <row r="46" spans="1:23" s="30" customFormat="1" ht="66.75" customHeight="1" x14ac:dyDescent="0.2">
      <c r="A46" s="232">
        <v>34</v>
      </c>
      <c r="B46" s="442"/>
      <c r="C46" s="442"/>
      <c r="D46" s="442"/>
      <c r="E46" s="447"/>
      <c r="F46" s="193" t="s">
        <v>33</v>
      </c>
      <c r="G46" s="450"/>
      <c r="H46" s="442"/>
      <c r="I46" s="442"/>
      <c r="J46" s="442"/>
      <c r="K46" s="442"/>
      <c r="L46" s="443"/>
      <c r="M46" s="438"/>
      <c r="N46" s="451"/>
      <c r="O46" s="444"/>
      <c r="P46" s="444"/>
      <c r="Q46" s="266">
        <v>223710.09</v>
      </c>
      <c r="R46" s="267" t="s">
        <v>32</v>
      </c>
      <c r="S46" s="197">
        <v>395.43</v>
      </c>
      <c r="T46" s="445"/>
      <c r="U46" s="439"/>
      <c r="V46" s="440"/>
      <c r="W46" s="471"/>
    </row>
    <row r="47" spans="1:23" s="30" customFormat="1" ht="137.1" customHeight="1" x14ac:dyDescent="0.2">
      <c r="A47" s="232">
        <v>35</v>
      </c>
      <c r="B47" s="258" t="s">
        <v>50</v>
      </c>
      <c r="C47" s="258" t="s">
        <v>30</v>
      </c>
      <c r="D47" s="258" t="s">
        <v>81</v>
      </c>
      <c r="E47" s="262">
        <v>6216</v>
      </c>
      <c r="F47" s="176" t="s">
        <v>63</v>
      </c>
      <c r="G47" s="265" t="s">
        <v>39</v>
      </c>
      <c r="H47" s="258" t="s">
        <v>43</v>
      </c>
      <c r="I47" s="258" t="s">
        <v>64</v>
      </c>
      <c r="J47" s="258" t="s">
        <v>30</v>
      </c>
      <c r="K47" s="258" t="s">
        <v>64</v>
      </c>
      <c r="L47" s="259">
        <v>6470</v>
      </c>
      <c r="M47" s="255" t="s">
        <v>28</v>
      </c>
      <c r="N47" s="199">
        <v>125072.64</v>
      </c>
      <c r="O47" s="200">
        <v>46069</v>
      </c>
      <c r="P47" s="260">
        <v>46081</v>
      </c>
      <c r="Q47" s="266">
        <v>629.27</v>
      </c>
      <c r="R47" s="267" t="s">
        <v>29</v>
      </c>
      <c r="S47" s="197">
        <v>1</v>
      </c>
      <c r="T47" s="261">
        <f t="shared" si="0"/>
        <v>1</v>
      </c>
      <c r="U47" s="199">
        <v>125072.64</v>
      </c>
      <c r="V47" s="257" t="s">
        <v>136</v>
      </c>
      <c r="W47" s="270" t="s">
        <v>137</v>
      </c>
    </row>
    <row r="48" spans="1:23" s="30" customFormat="1" ht="200.25" customHeight="1" x14ac:dyDescent="0.2">
      <c r="A48" s="232">
        <v>36</v>
      </c>
      <c r="B48" s="442" t="s">
        <v>50</v>
      </c>
      <c r="C48" s="442" t="s">
        <v>30</v>
      </c>
      <c r="D48" s="442" t="s">
        <v>83</v>
      </c>
      <c r="E48" s="447">
        <v>6218</v>
      </c>
      <c r="F48" s="176" t="s">
        <v>84</v>
      </c>
      <c r="G48" s="450" t="s">
        <v>85</v>
      </c>
      <c r="H48" s="442" t="s">
        <v>43</v>
      </c>
      <c r="I48" s="442" t="s">
        <v>31</v>
      </c>
      <c r="J48" s="442" t="s">
        <v>30</v>
      </c>
      <c r="K48" s="442" t="s">
        <v>31</v>
      </c>
      <c r="L48" s="443">
        <v>330</v>
      </c>
      <c r="M48" s="438" t="s">
        <v>28</v>
      </c>
      <c r="N48" s="451">
        <v>5777307.4100000001</v>
      </c>
      <c r="O48" s="444">
        <v>46069</v>
      </c>
      <c r="P48" s="444">
        <v>46130</v>
      </c>
      <c r="Q48" s="191">
        <v>3617653.99</v>
      </c>
      <c r="R48" s="267" t="s">
        <v>29</v>
      </c>
      <c r="S48" s="197">
        <v>1890</v>
      </c>
      <c r="T48" s="445">
        <f t="shared" si="0"/>
        <v>0.97868611945646844</v>
      </c>
      <c r="U48" s="439">
        <v>5654170.5700000003</v>
      </c>
      <c r="V48" s="440" t="s">
        <v>86</v>
      </c>
      <c r="W48" s="471" t="s">
        <v>87</v>
      </c>
    </row>
    <row r="49" spans="1:23" ht="38.25" customHeight="1" x14ac:dyDescent="0.25">
      <c r="A49" s="234">
        <v>37</v>
      </c>
      <c r="B49" s="442"/>
      <c r="C49" s="442"/>
      <c r="D49" s="442"/>
      <c r="E49" s="447"/>
      <c r="F49" s="202" t="s">
        <v>48</v>
      </c>
      <c r="G49" s="450"/>
      <c r="H49" s="442"/>
      <c r="I49" s="442"/>
      <c r="J49" s="442"/>
      <c r="K49" s="442"/>
      <c r="L49" s="443"/>
      <c r="M49" s="438"/>
      <c r="N49" s="451"/>
      <c r="O49" s="444"/>
      <c r="P49" s="444"/>
      <c r="Q49" s="191">
        <v>756432.31</v>
      </c>
      <c r="R49" s="267" t="s">
        <v>29</v>
      </c>
      <c r="S49" s="197">
        <v>919</v>
      </c>
      <c r="T49" s="445"/>
      <c r="U49" s="439"/>
      <c r="V49" s="440"/>
      <c r="W49" s="471"/>
    </row>
    <row r="50" spans="1:23" ht="36.75" customHeight="1" x14ac:dyDescent="0.25">
      <c r="A50" s="234">
        <v>38</v>
      </c>
      <c r="B50" s="442"/>
      <c r="C50" s="442"/>
      <c r="D50" s="442"/>
      <c r="E50" s="447"/>
      <c r="F50" s="202" t="s">
        <v>34</v>
      </c>
      <c r="G50" s="450"/>
      <c r="H50" s="442"/>
      <c r="I50" s="442"/>
      <c r="J50" s="442"/>
      <c r="K50" s="442"/>
      <c r="L50" s="443"/>
      <c r="M50" s="438"/>
      <c r="N50" s="451"/>
      <c r="O50" s="444"/>
      <c r="P50" s="444"/>
      <c r="Q50" s="191">
        <v>769720.4</v>
      </c>
      <c r="R50" s="267" t="s">
        <v>32</v>
      </c>
      <c r="S50" s="197">
        <v>552.08000000000004</v>
      </c>
      <c r="T50" s="445"/>
      <c r="U50" s="439"/>
      <c r="V50" s="440"/>
      <c r="W50" s="471"/>
    </row>
    <row r="51" spans="1:23" ht="36.75" customHeight="1" x14ac:dyDescent="0.25">
      <c r="A51" s="234">
        <v>39</v>
      </c>
      <c r="B51" s="442"/>
      <c r="C51" s="442"/>
      <c r="D51" s="442"/>
      <c r="E51" s="447"/>
      <c r="F51" s="202" t="s">
        <v>89</v>
      </c>
      <c r="G51" s="450"/>
      <c r="H51" s="442"/>
      <c r="I51" s="442"/>
      <c r="J51" s="442"/>
      <c r="K51" s="442"/>
      <c r="L51" s="443"/>
      <c r="M51" s="438"/>
      <c r="N51" s="451"/>
      <c r="O51" s="444"/>
      <c r="P51" s="444"/>
      <c r="Q51" s="191">
        <v>286485.23</v>
      </c>
      <c r="R51" s="267" t="s">
        <v>90</v>
      </c>
      <c r="S51" s="197">
        <v>1</v>
      </c>
      <c r="T51" s="445"/>
      <c r="U51" s="439"/>
      <c r="V51" s="440"/>
      <c r="W51" s="471"/>
    </row>
    <row r="52" spans="1:23" ht="45.75" customHeight="1" x14ac:dyDescent="0.25">
      <c r="A52" s="234">
        <v>40</v>
      </c>
      <c r="B52" s="442"/>
      <c r="C52" s="442"/>
      <c r="D52" s="442"/>
      <c r="E52" s="447"/>
      <c r="F52" s="202" t="s">
        <v>33</v>
      </c>
      <c r="G52" s="450"/>
      <c r="H52" s="442"/>
      <c r="I52" s="442"/>
      <c r="J52" s="442"/>
      <c r="K52" s="442"/>
      <c r="L52" s="443"/>
      <c r="M52" s="438"/>
      <c r="N52" s="451"/>
      <c r="O52" s="444"/>
      <c r="P52" s="444"/>
      <c r="Q52" s="191">
        <v>347015.48</v>
      </c>
      <c r="R52" s="267" t="s">
        <v>29</v>
      </c>
      <c r="S52" s="197">
        <v>460.65</v>
      </c>
      <c r="T52" s="445"/>
      <c r="U52" s="439"/>
      <c r="V52" s="440"/>
      <c r="W52" s="471"/>
    </row>
    <row r="53" spans="1:23" ht="150" customHeight="1" x14ac:dyDescent="0.25">
      <c r="A53" s="232">
        <v>41</v>
      </c>
      <c r="B53" s="262" t="s">
        <v>148</v>
      </c>
      <c r="C53" s="258" t="s">
        <v>159</v>
      </c>
      <c r="D53" s="258" t="s">
        <v>161</v>
      </c>
      <c r="E53" s="262">
        <v>6401</v>
      </c>
      <c r="F53" s="176" t="s">
        <v>160</v>
      </c>
      <c r="G53" s="263" t="s">
        <v>162</v>
      </c>
      <c r="H53" s="263" t="s">
        <v>67</v>
      </c>
      <c r="I53" s="258" t="s">
        <v>163</v>
      </c>
      <c r="J53" s="258" t="s">
        <v>159</v>
      </c>
      <c r="K53" s="258" t="s">
        <v>163</v>
      </c>
      <c r="L53" s="259">
        <v>64806</v>
      </c>
      <c r="M53" s="255" t="s">
        <v>28</v>
      </c>
      <c r="N53" s="199">
        <v>3074000</v>
      </c>
      <c r="O53" s="200">
        <v>46062</v>
      </c>
      <c r="P53" s="260">
        <v>46089</v>
      </c>
      <c r="Q53" s="266">
        <f>N53/S53</f>
        <v>3074000</v>
      </c>
      <c r="R53" s="267" t="s">
        <v>90</v>
      </c>
      <c r="S53" s="197">
        <v>1</v>
      </c>
      <c r="T53" s="261">
        <f>U53*100%/N53</f>
        <v>1</v>
      </c>
      <c r="U53" s="256">
        <v>3074000</v>
      </c>
      <c r="V53" s="257" t="s">
        <v>164</v>
      </c>
      <c r="W53" s="270" t="s">
        <v>165</v>
      </c>
    </row>
    <row r="54" spans="1:23" ht="66" customHeight="1" x14ac:dyDescent="0.25">
      <c r="A54" s="472" t="s">
        <v>143</v>
      </c>
      <c r="B54" s="446"/>
      <c r="C54" s="446"/>
      <c r="D54" s="446"/>
      <c r="E54" s="446"/>
      <c r="F54" s="446"/>
      <c r="G54" s="446"/>
      <c r="H54" s="446"/>
      <c r="I54" s="446"/>
      <c r="J54" s="446"/>
      <c r="K54" s="446"/>
      <c r="L54" s="446"/>
      <c r="M54" s="446"/>
      <c r="N54" s="446"/>
      <c r="O54" s="446"/>
      <c r="P54" s="446"/>
      <c r="Q54" s="446"/>
      <c r="R54" s="446"/>
      <c r="S54" s="446"/>
      <c r="T54" s="446"/>
      <c r="U54" s="446"/>
      <c r="V54" s="446"/>
      <c r="W54" s="473"/>
    </row>
    <row r="55" spans="1:23" s="95" customFormat="1" ht="115.5" customHeight="1" x14ac:dyDescent="0.3">
      <c r="A55" s="232">
        <v>42</v>
      </c>
      <c r="B55" s="262" t="s">
        <v>148</v>
      </c>
      <c r="C55" s="258" t="s">
        <v>30</v>
      </c>
      <c r="D55" s="258" t="s">
        <v>144</v>
      </c>
      <c r="E55" s="262">
        <v>6219</v>
      </c>
      <c r="F55" s="176" t="s">
        <v>140</v>
      </c>
      <c r="G55" s="265" t="s">
        <v>39</v>
      </c>
      <c r="H55" s="263" t="s">
        <v>43</v>
      </c>
      <c r="I55" s="258" t="s">
        <v>31</v>
      </c>
      <c r="J55" s="258" t="s">
        <v>30</v>
      </c>
      <c r="K55" s="258" t="s">
        <v>31</v>
      </c>
      <c r="L55" s="259">
        <v>6470</v>
      </c>
      <c r="M55" s="255" t="s">
        <v>28</v>
      </c>
      <c r="N55" s="199">
        <v>211316.96</v>
      </c>
      <c r="O55" s="200">
        <v>46104</v>
      </c>
      <c r="P55" s="260">
        <v>46146</v>
      </c>
      <c r="Q55" s="266">
        <f t="shared" ref="Q55:Q64" si="1">N55/S55</f>
        <v>254.59874698795178</v>
      </c>
      <c r="R55" s="267" t="s">
        <v>29</v>
      </c>
      <c r="S55" s="197">
        <v>830</v>
      </c>
      <c r="T55" s="261">
        <f t="shared" ref="T55:T64" si="2">U55*100%/N55</f>
        <v>1</v>
      </c>
      <c r="U55" s="199">
        <v>211316.96</v>
      </c>
      <c r="V55" s="257" t="s">
        <v>153</v>
      </c>
      <c r="W55" s="270" t="s">
        <v>154</v>
      </c>
    </row>
    <row r="56" spans="1:23" s="95" customFormat="1" ht="115.5" customHeight="1" x14ac:dyDescent="0.3">
      <c r="A56" s="232">
        <v>43</v>
      </c>
      <c r="B56" s="262" t="s">
        <v>148</v>
      </c>
      <c r="C56" s="258" t="s">
        <v>30</v>
      </c>
      <c r="D56" s="258" t="s">
        <v>192</v>
      </c>
      <c r="E56" s="262">
        <v>6220</v>
      </c>
      <c r="F56" s="176" t="s">
        <v>191</v>
      </c>
      <c r="G56" s="265" t="s">
        <v>39</v>
      </c>
      <c r="H56" s="263"/>
      <c r="I56" s="258" t="s">
        <v>31</v>
      </c>
      <c r="J56" s="258" t="s">
        <v>30</v>
      </c>
      <c r="K56" s="258" t="s">
        <v>31</v>
      </c>
      <c r="L56" s="259"/>
      <c r="M56" s="255"/>
      <c r="N56" s="199">
        <v>2519385</v>
      </c>
      <c r="O56" s="200">
        <v>46104</v>
      </c>
      <c r="P56" s="260">
        <v>46200</v>
      </c>
      <c r="Q56" s="266" t="s">
        <v>193</v>
      </c>
      <c r="R56" s="267" t="s">
        <v>193</v>
      </c>
      <c r="S56" s="197">
        <v>830</v>
      </c>
      <c r="T56" s="261">
        <f t="shared" si="2"/>
        <v>0.54297725436961797</v>
      </c>
      <c r="U56" s="256">
        <v>1367968.75</v>
      </c>
      <c r="V56" s="257"/>
      <c r="W56" s="270"/>
    </row>
    <row r="57" spans="1:23" s="95" customFormat="1" ht="271.5" customHeight="1" x14ac:dyDescent="0.3">
      <c r="A57" s="232">
        <v>44</v>
      </c>
      <c r="B57" s="447" t="s">
        <v>148</v>
      </c>
      <c r="C57" s="442" t="s">
        <v>30</v>
      </c>
      <c r="D57" s="442" t="s">
        <v>145</v>
      </c>
      <c r="E57" s="447">
        <v>6121</v>
      </c>
      <c r="F57" s="176" t="s">
        <v>175</v>
      </c>
      <c r="G57" s="448" t="s">
        <v>149</v>
      </c>
      <c r="H57" s="448" t="s">
        <v>43</v>
      </c>
      <c r="I57" s="442" t="s">
        <v>31</v>
      </c>
      <c r="J57" s="442" t="s">
        <v>30</v>
      </c>
      <c r="K57" s="442" t="s">
        <v>31</v>
      </c>
      <c r="L57" s="443">
        <v>348</v>
      </c>
      <c r="M57" s="438" t="s">
        <v>28</v>
      </c>
      <c r="N57" s="199">
        <v>9274247.0199999996</v>
      </c>
      <c r="O57" s="444">
        <v>46104</v>
      </c>
      <c r="P57" s="444">
        <v>46196</v>
      </c>
      <c r="Q57" s="266">
        <f t="shared" si="1"/>
        <v>2103.3377225409927</v>
      </c>
      <c r="R57" s="267" t="s">
        <v>29</v>
      </c>
      <c r="S57" s="197">
        <v>4409.3</v>
      </c>
      <c r="T57" s="445">
        <f>U57*100%/13115456.93</f>
        <v>0.90940779674383787</v>
      </c>
      <c r="U57" s="439">
        <v>11927298.789999999</v>
      </c>
      <c r="V57" s="440" t="s">
        <v>155</v>
      </c>
      <c r="W57" s="471" t="s">
        <v>156</v>
      </c>
    </row>
    <row r="58" spans="1:23" s="95" customFormat="1" ht="34.5" customHeight="1" x14ac:dyDescent="0.3">
      <c r="A58" s="232">
        <v>45</v>
      </c>
      <c r="B58" s="447"/>
      <c r="C58" s="442"/>
      <c r="D58" s="442"/>
      <c r="E58" s="447"/>
      <c r="F58" s="176" t="s">
        <v>34</v>
      </c>
      <c r="G58" s="448"/>
      <c r="H58" s="448"/>
      <c r="I58" s="442"/>
      <c r="J58" s="442"/>
      <c r="K58" s="442"/>
      <c r="L58" s="443"/>
      <c r="M58" s="438"/>
      <c r="N58" s="199">
        <v>1840485.03</v>
      </c>
      <c r="O58" s="444"/>
      <c r="P58" s="444"/>
      <c r="Q58" s="266">
        <f t="shared" si="1"/>
        <v>1925.5158080850351</v>
      </c>
      <c r="R58" s="267" t="s">
        <v>32</v>
      </c>
      <c r="S58" s="197">
        <v>955.84</v>
      </c>
      <c r="T58" s="445"/>
      <c r="U58" s="439"/>
      <c r="V58" s="440"/>
      <c r="W58" s="471"/>
    </row>
    <row r="59" spans="1:23" s="95" customFormat="1" ht="36.75" customHeight="1" x14ac:dyDescent="0.3">
      <c r="A59" s="232">
        <v>46</v>
      </c>
      <c r="B59" s="447"/>
      <c r="C59" s="442"/>
      <c r="D59" s="442"/>
      <c r="E59" s="447"/>
      <c r="F59" s="176" t="s">
        <v>124</v>
      </c>
      <c r="G59" s="448"/>
      <c r="H59" s="448"/>
      <c r="I59" s="442"/>
      <c r="J59" s="442"/>
      <c r="K59" s="442"/>
      <c r="L59" s="443"/>
      <c r="M59" s="438"/>
      <c r="N59" s="199">
        <v>1568883.31</v>
      </c>
      <c r="O59" s="444"/>
      <c r="P59" s="444"/>
      <c r="Q59" s="266">
        <f t="shared" si="1"/>
        <v>1268.5020294307892</v>
      </c>
      <c r="R59" s="267" t="s">
        <v>29</v>
      </c>
      <c r="S59" s="197">
        <v>1236.8</v>
      </c>
      <c r="T59" s="445"/>
      <c r="U59" s="439"/>
      <c r="V59" s="440"/>
      <c r="W59" s="471"/>
    </row>
    <row r="60" spans="1:23" s="95" customFormat="1" ht="57.75" customHeight="1" x14ac:dyDescent="0.3">
      <c r="A60" s="232">
        <v>47</v>
      </c>
      <c r="B60" s="447"/>
      <c r="C60" s="442"/>
      <c r="D60" s="442"/>
      <c r="E60" s="447"/>
      <c r="F60" s="176" t="s">
        <v>33</v>
      </c>
      <c r="G60" s="448"/>
      <c r="H60" s="448"/>
      <c r="I60" s="442"/>
      <c r="J60" s="442"/>
      <c r="K60" s="442"/>
      <c r="L60" s="443"/>
      <c r="M60" s="438"/>
      <c r="N60" s="199">
        <v>431841.57</v>
      </c>
      <c r="O60" s="444"/>
      <c r="P60" s="444"/>
      <c r="Q60" s="266">
        <f t="shared" si="1"/>
        <v>710.18397552913314</v>
      </c>
      <c r="R60" s="267" t="s">
        <v>32</v>
      </c>
      <c r="S60" s="197">
        <v>608.07000000000005</v>
      </c>
      <c r="T60" s="445"/>
      <c r="U60" s="439"/>
      <c r="V60" s="440"/>
      <c r="W60" s="471"/>
    </row>
    <row r="61" spans="1:23" s="95" customFormat="1" ht="81" customHeight="1" x14ac:dyDescent="0.3">
      <c r="A61" s="232">
        <v>48</v>
      </c>
      <c r="B61" s="262" t="s">
        <v>148</v>
      </c>
      <c r="C61" s="258" t="s">
        <v>30</v>
      </c>
      <c r="D61" s="258" t="s">
        <v>146</v>
      </c>
      <c r="E61" s="262">
        <v>6222</v>
      </c>
      <c r="F61" s="176" t="s">
        <v>141</v>
      </c>
      <c r="G61" s="263" t="s">
        <v>150</v>
      </c>
      <c r="H61" s="263" t="s">
        <v>43</v>
      </c>
      <c r="I61" s="258" t="s">
        <v>53</v>
      </c>
      <c r="J61" s="258" t="s">
        <v>30</v>
      </c>
      <c r="K61" s="258" t="s">
        <v>53</v>
      </c>
      <c r="L61" s="259">
        <v>2921</v>
      </c>
      <c r="M61" s="255" t="s">
        <v>28</v>
      </c>
      <c r="N61" s="199">
        <v>1612400</v>
      </c>
      <c r="O61" s="200">
        <v>46104</v>
      </c>
      <c r="P61" s="260">
        <v>46151</v>
      </c>
      <c r="Q61" s="266">
        <f t="shared" si="1"/>
        <v>1612400</v>
      </c>
      <c r="R61" s="267" t="s">
        <v>90</v>
      </c>
      <c r="S61" s="197">
        <v>1</v>
      </c>
      <c r="T61" s="261">
        <f t="shared" si="2"/>
        <v>1</v>
      </c>
      <c r="U61" s="256">
        <v>1612400</v>
      </c>
      <c r="V61" s="257" t="s">
        <v>151</v>
      </c>
      <c r="W61" s="270" t="s">
        <v>152</v>
      </c>
    </row>
    <row r="62" spans="1:23" s="95" customFormat="1" ht="190.5" customHeight="1" x14ac:dyDescent="0.3">
      <c r="A62" s="232">
        <v>49</v>
      </c>
      <c r="B62" s="262" t="s">
        <v>148</v>
      </c>
      <c r="C62" s="258" t="s">
        <v>30</v>
      </c>
      <c r="D62" s="258" t="s">
        <v>147</v>
      </c>
      <c r="E62" s="262">
        <v>6223</v>
      </c>
      <c r="F62" s="176" t="s">
        <v>142</v>
      </c>
      <c r="G62" s="265" t="s">
        <v>39</v>
      </c>
      <c r="H62" s="263" t="s">
        <v>43</v>
      </c>
      <c r="I62" s="258" t="s">
        <v>31</v>
      </c>
      <c r="J62" s="258" t="s">
        <v>30</v>
      </c>
      <c r="K62" s="258" t="s">
        <v>31</v>
      </c>
      <c r="L62" s="259">
        <v>33284</v>
      </c>
      <c r="M62" s="255" t="s">
        <v>28</v>
      </c>
      <c r="N62" s="199">
        <v>93438</v>
      </c>
      <c r="O62" s="200">
        <v>46106</v>
      </c>
      <c r="P62" s="260">
        <v>46113</v>
      </c>
      <c r="Q62" s="266">
        <f t="shared" si="1"/>
        <v>93438</v>
      </c>
      <c r="R62" s="267" t="s">
        <v>90</v>
      </c>
      <c r="S62" s="197">
        <v>1</v>
      </c>
      <c r="T62" s="261">
        <f t="shared" si="2"/>
        <v>1</v>
      </c>
      <c r="U62" s="256">
        <v>93438</v>
      </c>
      <c r="V62" s="257" t="s">
        <v>157</v>
      </c>
      <c r="W62" s="270" t="s">
        <v>158</v>
      </c>
    </row>
    <row r="63" spans="1:23" s="95" customFormat="1" ht="175.5" customHeight="1" x14ac:dyDescent="0.3">
      <c r="A63" s="232">
        <v>50</v>
      </c>
      <c r="B63" s="262" t="s">
        <v>148</v>
      </c>
      <c r="C63" s="258" t="s">
        <v>159</v>
      </c>
      <c r="D63" s="258" t="s">
        <v>166</v>
      </c>
      <c r="E63" s="262">
        <v>6403</v>
      </c>
      <c r="F63" s="176" t="s">
        <v>194</v>
      </c>
      <c r="G63" s="263" t="s">
        <v>88</v>
      </c>
      <c r="H63" s="263" t="s">
        <v>66</v>
      </c>
      <c r="I63" s="258" t="s">
        <v>172</v>
      </c>
      <c r="J63" s="258" t="s">
        <v>159</v>
      </c>
      <c r="K63" s="258" t="s">
        <v>54</v>
      </c>
      <c r="L63" s="259">
        <v>33284</v>
      </c>
      <c r="M63" s="255" t="s">
        <v>28</v>
      </c>
      <c r="N63" s="199">
        <v>2609432.2200000002</v>
      </c>
      <c r="O63" s="200">
        <v>46083</v>
      </c>
      <c r="P63" s="260">
        <v>46095</v>
      </c>
      <c r="Q63" s="266">
        <f t="shared" si="1"/>
        <v>287.77286141548888</v>
      </c>
      <c r="R63" s="267" t="s">
        <v>29</v>
      </c>
      <c r="S63" s="197">
        <v>9067.68</v>
      </c>
      <c r="T63" s="261">
        <f t="shared" si="2"/>
        <v>1</v>
      </c>
      <c r="U63" s="199">
        <v>2609432.2200000002</v>
      </c>
      <c r="V63" s="257" t="s">
        <v>167</v>
      </c>
      <c r="W63" s="270" t="s">
        <v>139</v>
      </c>
    </row>
    <row r="64" spans="1:23" s="95" customFormat="1" ht="160.5" customHeight="1" x14ac:dyDescent="0.3">
      <c r="A64" s="232">
        <v>51</v>
      </c>
      <c r="B64" s="262" t="s">
        <v>148</v>
      </c>
      <c r="C64" s="258" t="s">
        <v>159</v>
      </c>
      <c r="D64" s="258" t="s">
        <v>168</v>
      </c>
      <c r="E64" s="262">
        <v>6404</v>
      </c>
      <c r="F64" s="176" t="s">
        <v>169</v>
      </c>
      <c r="G64" s="263" t="s">
        <v>88</v>
      </c>
      <c r="H64" s="263" t="s">
        <v>66</v>
      </c>
      <c r="I64" s="258" t="s">
        <v>170</v>
      </c>
      <c r="J64" s="258" t="s">
        <v>30</v>
      </c>
      <c r="K64" s="258" t="s">
        <v>171</v>
      </c>
      <c r="L64" s="259">
        <v>246</v>
      </c>
      <c r="M64" s="255" t="s">
        <v>28</v>
      </c>
      <c r="N64" s="199">
        <v>1529729.88</v>
      </c>
      <c r="O64" s="200">
        <v>46104</v>
      </c>
      <c r="P64" s="260">
        <v>46116</v>
      </c>
      <c r="Q64" s="266">
        <f t="shared" si="1"/>
        <v>88.157843082450214</v>
      </c>
      <c r="R64" s="267" t="s">
        <v>29</v>
      </c>
      <c r="S64" s="197">
        <v>17352.169999999998</v>
      </c>
      <c r="T64" s="261">
        <f t="shared" si="2"/>
        <v>1</v>
      </c>
      <c r="U64" s="256">
        <v>1529729.88</v>
      </c>
      <c r="V64" s="257" t="s">
        <v>173</v>
      </c>
      <c r="W64" s="270" t="s">
        <v>174</v>
      </c>
    </row>
    <row r="65" spans="1:23" ht="66" customHeight="1" x14ac:dyDescent="0.25">
      <c r="A65" s="472" t="s">
        <v>177</v>
      </c>
      <c r="B65" s="446"/>
      <c r="C65" s="446"/>
      <c r="D65" s="446"/>
      <c r="E65" s="446"/>
      <c r="F65" s="446"/>
      <c r="G65" s="446"/>
      <c r="H65" s="446"/>
      <c r="I65" s="446"/>
      <c r="J65" s="446"/>
      <c r="K65" s="446"/>
      <c r="L65" s="446"/>
      <c r="M65" s="446"/>
      <c r="N65" s="446"/>
      <c r="O65" s="446"/>
      <c r="P65" s="446"/>
      <c r="Q65" s="446"/>
      <c r="R65" s="446"/>
      <c r="S65" s="446"/>
      <c r="T65" s="446"/>
      <c r="U65" s="446"/>
      <c r="V65" s="446"/>
      <c r="W65" s="473"/>
    </row>
    <row r="66" spans="1:23" s="95" customFormat="1" ht="213.75" customHeight="1" x14ac:dyDescent="0.3">
      <c r="A66" s="232">
        <v>52</v>
      </c>
      <c r="B66" s="262" t="s">
        <v>148</v>
      </c>
      <c r="C66" s="258" t="s">
        <v>30</v>
      </c>
      <c r="D66" s="258" t="s">
        <v>185</v>
      </c>
      <c r="E66" s="262">
        <v>6224</v>
      </c>
      <c r="F66" s="176" t="s">
        <v>178</v>
      </c>
      <c r="G66" s="265" t="s">
        <v>201</v>
      </c>
      <c r="H66" s="263" t="s">
        <v>40</v>
      </c>
      <c r="I66" s="204" t="s">
        <v>31</v>
      </c>
      <c r="J66" s="258" t="s">
        <v>30</v>
      </c>
      <c r="K66" s="204" t="s">
        <v>31</v>
      </c>
      <c r="L66" s="259">
        <v>33284</v>
      </c>
      <c r="M66" s="255" t="s">
        <v>28</v>
      </c>
      <c r="N66" s="205">
        <v>7280984.5499999998</v>
      </c>
      <c r="O66" s="200">
        <v>46113</v>
      </c>
      <c r="P66" s="260">
        <v>46142</v>
      </c>
      <c r="Q66" s="266">
        <f t="shared" ref="Q66" si="3">N66/S66</f>
        <v>8772.2705421686751</v>
      </c>
      <c r="R66" s="267" t="s">
        <v>29</v>
      </c>
      <c r="S66" s="197">
        <v>830</v>
      </c>
      <c r="T66" s="261">
        <f t="shared" ref="T66:T70" si="4">U66*100%/N66</f>
        <v>1</v>
      </c>
      <c r="U66" s="205">
        <v>7280984.5499999998</v>
      </c>
      <c r="V66" s="257" t="s">
        <v>153</v>
      </c>
      <c r="W66" s="270" t="s">
        <v>154</v>
      </c>
    </row>
    <row r="67" spans="1:23" s="95" customFormat="1" ht="84" customHeight="1" x14ac:dyDescent="0.3">
      <c r="A67" s="232">
        <v>53</v>
      </c>
      <c r="B67" s="262" t="s">
        <v>148</v>
      </c>
      <c r="C67" s="258" t="s">
        <v>30</v>
      </c>
      <c r="D67" s="258" t="s">
        <v>180</v>
      </c>
      <c r="E67" s="262">
        <v>6225</v>
      </c>
      <c r="F67" s="176" t="s">
        <v>179</v>
      </c>
      <c r="G67" s="263" t="s">
        <v>150</v>
      </c>
      <c r="H67" s="263" t="s">
        <v>43</v>
      </c>
      <c r="I67" s="204" t="s">
        <v>64</v>
      </c>
      <c r="J67" s="258" t="s">
        <v>30</v>
      </c>
      <c r="K67" s="204" t="s">
        <v>64</v>
      </c>
      <c r="L67" s="259">
        <v>2921</v>
      </c>
      <c r="M67" s="255" t="s">
        <v>28</v>
      </c>
      <c r="N67" s="205">
        <v>210000</v>
      </c>
      <c r="O67" s="200">
        <v>46104</v>
      </c>
      <c r="P67" s="260">
        <v>46151</v>
      </c>
      <c r="Q67" s="266">
        <f>N67/S67</f>
        <v>210000</v>
      </c>
      <c r="R67" s="267" t="s">
        <v>90</v>
      </c>
      <c r="S67" s="197">
        <v>1</v>
      </c>
      <c r="T67" s="261">
        <f t="shared" si="4"/>
        <v>0.65705099999999994</v>
      </c>
      <c r="U67" s="256">
        <v>137980.71</v>
      </c>
      <c r="V67" s="257" t="s">
        <v>151</v>
      </c>
      <c r="W67" s="270" t="s">
        <v>152</v>
      </c>
    </row>
    <row r="68" spans="1:23" s="95" customFormat="1" ht="106.5" customHeight="1" x14ac:dyDescent="0.3">
      <c r="A68" s="232">
        <v>54</v>
      </c>
      <c r="B68" s="262" t="s">
        <v>148</v>
      </c>
      <c r="C68" s="258" t="s">
        <v>30</v>
      </c>
      <c r="D68" s="258" t="s">
        <v>186</v>
      </c>
      <c r="E68" s="262">
        <v>6226</v>
      </c>
      <c r="F68" s="176" t="s">
        <v>181</v>
      </c>
      <c r="G68" s="263" t="s">
        <v>150</v>
      </c>
      <c r="H68" s="263" t="s">
        <v>43</v>
      </c>
      <c r="I68" s="204" t="s">
        <v>31</v>
      </c>
      <c r="J68" s="258" t="s">
        <v>30</v>
      </c>
      <c r="K68" s="204" t="s">
        <v>31</v>
      </c>
      <c r="L68" s="259">
        <v>2921</v>
      </c>
      <c r="M68" s="255" t="s">
        <v>28</v>
      </c>
      <c r="N68" s="205">
        <v>285000</v>
      </c>
      <c r="O68" s="200">
        <v>46104</v>
      </c>
      <c r="P68" s="260">
        <v>46151</v>
      </c>
      <c r="Q68" s="266">
        <f>N68/S68</f>
        <v>285000</v>
      </c>
      <c r="R68" s="267" t="s">
        <v>90</v>
      </c>
      <c r="S68" s="197">
        <v>1</v>
      </c>
      <c r="T68" s="261">
        <f t="shared" si="4"/>
        <v>0.97306129824561394</v>
      </c>
      <c r="U68" s="256">
        <v>277322.46999999997</v>
      </c>
      <c r="V68" s="257" t="s">
        <v>151</v>
      </c>
      <c r="W68" s="270" t="s">
        <v>152</v>
      </c>
    </row>
    <row r="69" spans="1:23" s="95" customFormat="1" ht="106.5" customHeight="1" x14ac:dyDescent="0.3">
      <c r="A69" s="232">
        <v>55</v>
      </c>
      <c r="B69" s="262" t="s">
        <v>148</v>
      </c>
      <c r="C69" s="258" t="s">
        <v>30</v>
      </c>
      <c r="D69" s="258" t="s">
        <v>187</v>
      </c>
      <c r="E69" s="262">
        <v>6227</v>
      </c>
      <c r="F69" s="176" t="s">
        <v>182</v>
      </c>
      <c r="G69" s="263" t="s">
        <v>150</v>
      </c>
      <c r="H69" s="263" t="s">
        <v>43</v>
      </c>
      <c r="I69" s="204" t="s">
        <v>31</v>
      </c>
      <c r="J69" s="258" t="s">
        <v>30</v>
      </c>
      <c r="K69" s="204" t="s">
        <v>31</v>
      </c>
      <c r="L69" s="259">
        <v>2921</v>
      </c>
      <c r="M69" s="255" t="s">
        <v>28</v>
      </c>
      <c r="N69" s="205">
        <v>240143.2</v>
      </c>
      <c r="O69" s="200">
        <v>46104</v>
      </c>
      <c r="P69" s="260">
        <v>46151</v>
      </c>
      <c r="Q69" s="266">
        <f>N69/S69</f>
        <v>240143.2</v>
      </c>
      <c r="R69" s="267" t="s">
        <v>90</v>
      </c>
      <c r="S69" s="197">
        <v>1</v>
      </c>
      <c r="T69" s="261">
        <f t="shared" si="4"/>
        <v>1</v>
      </c>
      <c r="U69" s="256">
        <v>240143.2</v>
      </c>
      <c r="V69" s="257" t="s">
        <v>151</v>
      </c>
      <c r="W69" s="270" t="s">
        <v>152</v>
      </c>
    </row>
    <row r="70" spans="1:23" s="95" customFormat="1" ht="129.75" customHeight="1" x14ac:dyDescent="0.3">
      <c r="A70" s="232">
        <v>56</v>
      </c>
      <c r="B70" s="262" t="s">
        <v>148</v>
      </c>
      <c r="C70" s="258" t="s">
        <v>30</v>
      </c>
      <c r="D70" s="258" t="s">
        <v>188</v>
      </c>
      <c r="E70" s="262">
        <v>6404</v>
      </c>
      <c r="F70" s="176" t="s">
        <v>169</v>
      </c>
      <c r="G70" s="263" t="s">
        <v>199</v>
      </c>
      <c r="H70" s="263" t="s">
        <v>66</v>
      </c>
      <c r="I70" s="204" t="s">
        <v>171</v>
      </c>
      <c r="J70" s="258" t="s">
        <v>30</v>
      </c>
      <c r="K70" s="204" t="s">
        <v>171</v>
      </c>
      <c r="L70" s="259">
        <v>246</v>
      </c>
      <c r="M70" s="255" t="s">
        <v>28</v>
      </c>
      <c r="N70" s="205">
        <v>2374613.38</v>
      </c>
      <c r="O70" s="200">
        <v>46104</v>
      </c>
      <c r="P70" s="260">
        <v>46116</v>
      </c>
      <c r="Q70" s="266">
        <f>N70/S70</f>
        <v>136.84820861021993</v>
      </c>
      <c r="R70" s="267" t="s">
        <v>29</v>
      </c>
      <c r="S70" s="197">
        <v>17352.169999999998</v>
      </c>
      <c r="T70" s="261">
        <f t="shared" si="4"/>
        <v>0.94362467965206198</v>
      </c>
      <c r="U70" s="256">
        <v>2240743.79</v>
      </c>
      <c r="V70" s="257" t="s">
        <v>173</v>
      </c>
      <c r="W70" s="270" t="s">
        <v>174</v>
      </c>
    </row>
    <row r="71" spans="1:23" s="95" customFormat="1" ht="134.25" customHeight="1" x14ac:dyDescent="0.3">
      <c r="A71" s="232">
        <v>57</v>
      </c>
      <c r="B71" s="262" t="s">
        <v>148</v>
      </c>
      <c r="C71" s="264" t="s">
        <v>159</v>
      </c>
      <c r="D71" s="258" t="s">
        <v>195</v>
      </c>
      <c r="E71" s="262">
        <v>6405</v>
      </c>
      <c r="F71" s="206" t="s">
        <v>200</v>
      </c>
      <c r="G71" s="207" t="s">
        <v>196</v>
      </c>
      <c r="H71" s="263" t="s">
        <v>66</v>
      </c>
      <c r="I71" s="208" t="s">
        <v>31</v>
      </c>
      <c r="J71" s="258" t="s">
        <v>159</v>
      </c>
      <c r="K71" s="208" t="s">
        <v>31</v>
      </c>
      <c r="L71" s="259">
        <v>252</v>
      </c>
      <c r="M71" s="209" t="s">
        <v>28</v>
      </c>
      <c r="N71" s="205">
        <v>1260837.18</v>
      </c>
      <c r="O71" s="200">
        <v>46113</v>
      </c>
      <c r="P71" s="200">
        <v>46158</v>
      </c>
      <c r="Q71" s="266">
        <f t="shared" ref="Q71:Q72" si="5">N71/S71</f>
        <v>1038.0336395969175</v>
      </c>
      <c r="R71" s="267" t="s">
        <v>29</v>
      </c>
      <c r="S71" s="197">
        <v>1214.6400000000001</v>
      </c>
      <c r="T71" s="261">
        <f>U71*100%/3575742.24</f>
        <v>0.483958871711066</v>
      </c>
      <c r="U71" s="205">
        <v>1730512.18</v>
      </c>
      <c r="V71" s="212" t="s">
        <v>198</v>
      </c>
      <c r="W71" s="235" t="s">
        <v>197</v>
      </c>
    </row>
    <row r="72" spans="1:23" s="95" customFormat="1" ht="175.5" customHeight="1" x14ac:dyDescent="0.3">
      <c r="A72" s="232">
        <v>58</v>
      </c>
      <c r="B72" s="262" t="s">
        <v>148</v>
      </c>
      <c r="C72" s="258" t="s">
        <v>30</v>
      </c>
      <c r="D72" s="258" t="s">
        <v>189</v>
      </c>
      <c r="E72" s="262">
        <v>6405</v>
      </c>
      <c r="F72" s="206" t="s">
        <v>183</v>
      </c>
      <c r="G72" s="207" t="s">
        <v>196</v>
      </c>
      <c r="H72" s="263" t="s">
        <v>66</v>
      </c>
      <c r="I72" s="208" t="s">
        <v>31</v>
      </c>
      <c r="J72" s="258" t="s">
        <v>30</v>
      </c>
      <c r="K72" s="208" t="s">
        <v>31</v>
      </c>
      <c r="L72" s="259">
        <v>252</v>
      </c>
      <c r="M72" s="255" t="s">
        <v>28</v>
      </c>
      <c r="N72" s="205">
        <v>2314905.21</v>
      </c>
      <c r="O72" s="200">
        <v>46113</v>
      </c>
      <c r="P72" s="200">
        <v>46158</v>
      </c>
      <c r="Q72" s="266">
        <f t="shared" si="5"/>
        <v>1905.8364700652044</v>
      </c>
      <c r="R72" s="267" t="s">
        <v>29</v>
      </c>
      <c r="S72" s="197">
        <v>1214.6400000000001</v>
      </c>
      <c r="T72" s="261">
        <f>U72*100%/3575742.24</f>
        <v>0.41098260762778027</v>
      </c>
      <c r="U72" s="211">
        <v>1469567.87</v>
      </c>
      <c r="V72" s="212" t="s">
        <v>198</v>
      </c>
      <c r="W72" s="235" t="s">
        <v>197</v>
      </c>
    </row>
    <row r="73" spans="1:23" s="95" customFormat="1" ht="102" customHeight="1" x14ac:dyDescent="0.3">
      <c r="A73" s="232">
        <v>59</v>
      </c>
      <c r="B73" s="262" t="s">
        <v>148</v>
      </c>
      <c r="C73" s="258" t="s">
        <v>30</v>
      </c>
      <c r="D73" s="258" t="s">
        <v>190</v>
      </c>
      <c r="E73" s="262">
        <v>6228</v>
      </c>
      <c r="F73" s="176" t="s">
        <v>184</v>
      </c>
      <c r="G73" s="265" t="s">
        <v>39</v>
      </c>
      <c r="H73" s="263" t="s">
        <v>40</v>
      </c>
      <c r="I73" s="204" t="s">
        <v>31</v>
      </c>
      <c r="J73" s="258" t="s">
        <v>30</v>
      </c>
      <c r="K73" s="204" t="s">
        <v>31</v>
      </c>
      <c r="L73" s="259">
        <v>33284</v>
      </c>
      <c r="M73" s="255" t="s">
        <v>28</v>
      </c>
      <c r="N73" s="213">
        <v>533912.88</v>
      </c>
      <c r="O73" s="200">
        <v>46113</v>
      </c>
      <c r="P73" s="260">
        <v>46142</v>
      </c>
      <c r="Q73" s="266">
        <f>N73/S73</f>
        <v>533912.88</v>
      </c>
      <c r="R73" s="267" t="s">
        <v>90</v>
      </c>
      <c r="S73" s="197">
        <v>1</v>
      </c>
      <c r="T73" s="261">
        <f>U73*100%/N73</f>
        <v>0.71759205359496103</v>
      </c>
      <c r="U73" s="256">
        <v>383131.64</v>
      </c>
      <c r="V73" s="257" t="s">
        <v>157</v>
      </c>
      <c r="W73" s="270" t="s">
        <v>158</v>
      </c>
    </row>
    <row r="74" spans="1:23" s="95" customFormat="1" ht="134.25" customHeight="1" x14ac:dyDescent="0.3">
      <c r="A74" s="232">
        <v>60</v>
      </c>
      <c r="B74" s="262" t="s">
        <v>202</v>
      </c>
      <c r="C74" s="258" t="s">
        <v>30</v>
      </c>
      <c r="D74" s="258" t="s">
        <v>203</v>
      </c>
      <c r="E74" s="262">
        <v>6229</v>
      </c>
      <c r="F74" s="206" t="s">
        <v>205</v>
      </c>
      <c r="G74" s="207" t="s">
        <v>196</v>
      </c>
      <c r="H74" s="263" t="s">
        <v>40</v>
      </c>
      <c r="I74" s="208" t="s">
        <v>31</v>
      </c>
      <c r="J74" s="258" t="s">
        <v>30</v>
      </c>
      <c r="K74" s="208" t="s">
        <v>31</v>
      </c>
      <c r="L74" s="259">
        <v>33284</v>
      </c>
      <c r="M74" s="209" t="s">
        <v>28</v>
      </c>
      <c r="N74" s="205">
        <v>10459928.02</v>
      </c>
      <c r="O74" s="200">
        <v>46125</v>
      </c>
      <c r="P74" s="200">
        <v>46172</v>
      </c>
      <c r="Q74" s="266">
        <f t="shared" ref="Q74:Q75" si="6">N74/S74</f>
        <v>6014.1488828325337</v>
      </c>
      <c r="R74" s="267" t="s">
        <v>29</v>
      </c>
      <c r="S74" s="197">
        <v>1739.22</v>
      </c>
      <c r="T74" s="261">
        <f>U74*100%/N74</f>
        <v>0.99748338899181066</v>
      </c>
      <c r="U74" s="211">
        <v>10433604.449999999</v>
      </c>
      <c r="V74" s="257" t="s">
        <v>207</v>
      </c>
      <c r="W74" s="270" t="s">
        <v>208</v>
      </c>
    </row>
    <row r="75" spans="1:23" s="95" customFormat="1" ht="134.25" customHeight="1" x14ac:dyDescent="0.3">
      <c r="A75" s="232">
        <v>61</v>
      </c>
      <c r="B75" s="262" t="s">
        <v>202</v>
      </c>
      <c r="C75" s="258" t="s">
        <v>30</v>
      </c>
      <c r="D75" s="258" t="s">
        <v>204</v>
      </c>
      <c r="E75" s="262">
        <v>6230</v>
      </c>
      <c r="F75" s="206" t="s">
        <v>206</v>
      </c>
      <c r="G75" s="207" t="s">
        <v>196</v>
      </c>
      <c r="H75" s="263" t="s">
        <v>209</v>
      </c>
      <c r="I75" s="208" t="s">
        <v>53</v>
      </c>
      <c r="J75" s="258" t="s">
        <v>30</v>
      </c>
      <c r="K75" s="208" t="s">
        <v>53</v>
      </c>
      <c r="L75" s="259">
        <v>365</v>
      </c>
      <c r="M75" s="209" t="s">
        <v>28</v>
      </c>
      <c r="N75" s="205">
        <v>178492.63</v>
      </c>
      <c r="O75" s="200">
        <v>46113</v>
      </c>
      <c r="P75" s="200">
        <v>46158</v>
      </c>
      <c r="Q75" s="266">
        <f t="shared" si="6"/>
        <v>178492.63</v>
      </c>
      <c r="R75" s="267" t="s">
        <v>210</v>
      </c>
      <c r="S75" s="197">
        <v>1</v>
      </c>
      <c r="T75" s="261">
        <f>U75*100%/N75</f>
        <v>1</v>
      </c>
      <c r="U75" s="211">
        <v>178492.63</v>
      </c>
      <c r="V75" s="257" t="s">
        <v>207</v>
      </c>
      <c r="W75" s="270" t="s">
        <v>208</v>
      </c>
    </row>
    <row r="76" spans="1:23" ht="66" customHeight="1" x14ac:dyDescent="0.25">
      <c r="A76" s="474" t="s">
        <v>211</v>
      </c>
      <c r="B76" s="441"/>
      <c r="C76" s="441"/>
      <c r="D76" s="441"/>
      <c r="E76" s="441"/>
      <c r="F76" s="441"/>
      <c r="G76" s="441"/>
      <c r="H76" s="441"/>
      <c r="I76" s="441"/>
      <c r="J76" s="441"/>
      <c r="K76" s="441"/>
      <c r="L76" s="441"/>
      <c r="M76" s="441"/>
      <c r="N76" s="441"/>
      <c r="O76" s="441"/>
      <c r="P76" s="441"/>
      <c r="Q76" s="441"/>
      <c r="R76" s="441"/>
      <c r="S76" s="441"/>
      <c r="T76" s="441"/>
      <c r="U76" s="441"/>
      <c r="V76" s="441"/>
      <c r="W76" s="475"/>
    </row>
    <row r="77" spans="1:23" s="6" customFormat="1" ht="166.5" customHeight="1" thickBot="1" x14ac:dyDescent="0.25">
      <c r="A77" s="232">
        <v>52</v>
      </c>
      <c r="B77" s="214" t="s">
        <v>212</v>
      </c>
      <c r="C77" s="258" t="s">
        <v>30</v>
      </c>
      <c r="D77" s="215" t="s">
        <v>226</v>
      </c>
      <c r="E77" s="262">
        <v>6231</v>
      </c>
      <c r="F77" s="216" t="s">
        <v>213</v>
      </c>
      <c r="G77" s="265" t="s">
        <v>39</v>
      </c>
      <c r="H77" s="263" t="s">
        <v>40</v>
      </c>
      <c r="I77" s="217" t="s">
        <v>31</v>
      </c>
      <c r="J77" s="258" t="s">
        <v>30</v>
      </c>
      <c r="K77" s="217" t="s">
        <v>31</v>
      </c>
      <c r="L77" s="259">
        <v>64806</v>
      </c>
      <c r="M77" s="255" t="s">
        <v>28</v>
      </c>
      <c r="N77" s="205">
        <v>3560000</v>
      </c>
      <c r="O77" s="200">
        <v>46160</v>
      </c>
      <c r="P77" s="260">
        <v>46221</v>
      </c>
      <c r="Q77" s="266">
        <f t="shared" ref="Q77" si="7">N77/S77</f>
        <v>3560000</v>
      </c>
      <c r="R77" s="267" t="s">
        <v>90</v>
      </c>
      <c r="S77" s="197">
        <v>1</v>
      </c>
      <c r="T77" s="261">
        <f t="shared" ref="T77:T81" si="8">U77*100%/N77</f>
        <v>7.9129213483146069E-2</v>
      </c>
      <c r="U77" s="256">
        <v>281700</v>
      </c>
      <c r="V77" s="257" t="s">
        <v>224</v>
      </c>
      <c r="W77" s="270" t="s">
        <v>225</v>
      </c>
    </row>
    <row r="78" spans="1:23" s="6" customFormat="1" ht="96.75" customHeight="1" x14ac:dyDescent="0.2">
      <c r="A78" s="232">
        <v>53</v>
      </c>
      <c r="B78" s="218" t="s">
        <v>214</v>
      </c>
      <c r="C78" s="258" t="s">
        <v>30</v>
      </c>
      <c r="D78" s="217" t="s">
        <v>227</v>
      </c>
      <c r="E78" s="262">
        <v>6232</v>
      </c>
      <c r="F78" s="219" t="s">
        <v>215</v>
      </c>
      <c r="G78" s="263" t="s">
        <v>39</v>
      </c>
      <c r="H78" s="263" t="s">
        <v>66</v>
      </c>
      <c r="I78" s="217" t="s">
        <v>31</v>
      </c>
      <c r="J78" s="258" t="s">
        <v>30</v>
      </c>
      <c r="K78" s="217" t="s">
        <v>31</v>
      </c>
      <c r="L78" s="259">
        <v>332</v>
      </c>
      <c r="M78" s="255" t="s">
        <v>28</v>
      </c>
      <c r="N78" s="205">
        <v>60487.040000000001</v>
      </c>
      <c r="O78" s="200">
        <v>46104</v>
      </c>
      <c r="P78" s="260">
        <v>46151</v>
      </c>
      <c r="Q78" s="266">
        <v>60487.040000000001</v>
      </c>
      <c r="R78" s="267" t="s">
        <v>90</v>
      </c>
      <c r="S78" s="197">
        <v>1</v>
      </c>
      <c r="T78" s="261">
        <f t="shared" si="8"/>
        <v>0</v>
      </c>
      <c r="U78" s="256">
        <v>0</v>
      </c>
      <c r="V78" s="257" t="s">
        <v>228</v>
      </c>
      <c r="W78" s="270" t="s">
        <v>229</v>
      </c>
    </row>
    <row r="79" spans="1:23" s="6" customFormat="1" ht="106.5" customHeight="1" x14ac:dyDescent="0.2">
      <c r="A79" s="232">
        <v>54</v>
      </c>
      <c r="B79" s="218" t="s">
        <v>219</v>
      </c>
      <c r="C79" s="258" t="s">
        <v>30</v>
      </c>
      <c r="D79" s="217" t="s">
        <v>220</v>
      </c>
      <c r="E79" s="262">
        <v>6233</v>
      </c>
      <c r="F79" s="219" t="s">
        <v>216</v>
      </c>
      <c r="G79" s="263" t="s">
        <v>150</v>
      </c>
      <c r="H79" s="263" t="s">
        <v>43</v>
      </c>
      <c r="I79" s="217" t="s">
        <v>31</v>
      </c>
      <c r="J79" s="258" t="s">
        <v>30</v>
      </c>
      <c r="K79" s="217" t="s">
        <v>59</v>
      </c>
      <c r="L79" s="259">
        <v>360</v>
      </c>
      <c r="M79" s="255" t="s">
        <v>28</v>
      </c>
      <c r="N79" s="205">
        <v>285000</v>
      </c>
      <c r="O79" s="200">
        <v>46104</v>
      </c>
      <c r="P79" s="260">
        <v>46151</v>
      </c>
      <c r="Q79" s="266">
        <f>N79/S79</f>
        <v>285000</v>
      </c>
      <c r="R79" s="267" t="s">
        <v>90</v>
      </c>
      <c r="S79" s="197">
        <v>1</v>
      </c>
      <c r="T79" s="261">
        <f t="shared" si="8"/>
        <v>0</v>
      </c>
      <c r="U79" s="256">
        <v>0</v>
      </c>
      <c r="V79" s="257" t="s">
        <v>207</v>
      </c>
      <c r="W79" s="270" t="s">
        <v>208</v>
      </c>
    </row>
    <row r="80" spans="1:23" s="6" customFormat="1" ht="106.5" customHeight="1" x14ac:dyDescent="0.2">
      <c r="A80" s="232">
        <v>55</v>
      </c>
      <c r="B80" s="218" t="s">
        <v>214</v>
      </c>
      <c r="C80" s="258" t="s">
        <v>30</v>
      </c>
      <c r="D80" s="217" t="s">
        <v>221</v>
      </c>
      <c r="E80" s="262">
        <v>6234</v>
      </c>
      <c r="F80" s="219" t="s">
        <v>238</v>
      </c>
      <c r="G80" s="263" t="s">
        <v>199</v>
      </c>
      <c r="H80" s="263" t="s">
        <v>43</v>
      </c>
      <c r="I80" s="217" t="s">
        <v>64</v>
      </c>
      <c r="J80" s="258" t="s">
        <v>30</v>
      </c>
      <c r="K80" s="217" t="s">
        <v>64</v>
      </c>
      <c r="L80" s="259">
        <v>2921</v>
      </c>
      <c r="M80" s="255" t="s">
        <v>28</v>
      </c>
      <c r="N80" s="205">
        <v>240143.2</v>
      </c>
      <c r="O80" s="200">
        <v>46104</v>
      </c>
      <c r="P80" s="260">
        <v>46151</v>
      </c>
      <c r="Q80" s="266">
        <f>N80/S80</f>
        <v>240143.2</v>
      </c>
      <c r="R80" s="267" t="s">
        <v>90</v>
      </c>
      <c r="S80" s="197">
        <v>1</v>
      </c>
      <c r="T80" s="261">
        <f t="shared" si="8"/>
        <v>0</v>
      </c>
      <c r="U80" s="256">
        <v>0</v>
      </c>
      <c r="V80" s="257" t="s">
        <v>233</v>
      </c>
      <c r="W80" s="270" t="s">
        <v>234</v>
      </c>
    </row>
    <row r="81" spans="1:23" s="6" customFormat="1" ht="129.75" customHeight="1" x14ac:dyDescent="0.2">
      <c r="A81" s="232">
        <v>56</v>
      </c>
      <c r="B81" s="218" t="s">
        <v>212</v>
      </c>
      <c r="C81" s="258" t="s">
        <v>30</v>
      </c>
      <c r="D81" s="217" t="s">
        <v>222</v>
      </c>
      <c r="E81" s="262">
        <v>6235</v>
      </c>
      <c r="F81" s="219" t="s">
        <v>237</v>
      </c>
      <c r="G81" s="263" t="s">
        <v>199</v>
      </c>
      <c r="H81" s="263" t="s">
        <v>66</v>
      </c>
      <c r="I81" s="217" t="s">
        <v>223</v>
      </c>
      <c r="J81" s="258" t="s">
        <v>30</v>
      </c>
      <c r="K81" s="217" t="s">
        <v>223</v>
      </c>
      <c r="L81" s="259">
        <v>246</v>
      </c>
      <c r="M81" s="255" t="s">
        <v>28</v>
      </c>
      <c r="N81" s="205">
        <v>2374613.38</v>
      </c>
      <c r="O81" s="200">
        <v>46104</v>
      </c>
      <c r="P81" s="260">
        <v>46116</v>
      </c>
      <c r="Q81" s="266">
        <f>N81/S81</f>
        <v>136.84820861021993</v>
      </c>
      <c r="R81" s="267" t="s">
        <v>29</v>
      </c>
      <c r="S81" s="197">
        <v>17352.169999999998</v>
      </c>
      <c r="T81" s="261">
        <f t="shared" si="8"/>
        <v>0</v>
      </c>
      <c r="U81" s="256">
        <v>0</v>
      </c>
      <c r="V81" s="257" t="s">
        <v>235</v>
      </c>
      <c r="W81" s="270" t="s">
        <v>236</v>
      </c>
    </row>
    <row r="82" spans="1:23" s="220" customFormat="1" ht="66" customHeight="1" x14ac:dyDescent="0.25">
      <c r="A82" s="479" t="s">
        <v>230</v>
      </c>
      <c r="B82" s="480"/>
      <c r="C82" s="480"/>
      <c r="D82" s="480"/>
      <c r="E82" s="480"/>
      <c r="F82" s="480"/>
      <c r="G82" s="480"/>
      <c r="H82" s="480"/>
      <c r="I82" s="480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1"/>
    </row>
    <row r="83" spans="1:23" s="220" customFormat="1" ht="97.5" customHeight="1" thickBot="1" x14ac:dyDescent="0.3">
      <c r="A83" s="236">
        <v>56</v>
      </c>
      <c r="B83" s="237" t="s">
        <v>212</v>
      </c>
      <c r="C83" s="238" t="s">
        <v>30</v>
      </c>
      <c r="D83" s="239" t="s">
        <v>218</v>
      </c>
      <c r="E83" s="240">
        <v>6236</v>
      </c>
      <c r="F83" s="241" t="s">
        <v>217</v>
      </c>
      <c r="G83" s="242" t="s">
        <v>39</v>
      </c>
      <c r="H83" s="242" t="s">
        <v>40</v>
      </c>
      <c r="I83" s="239" t="s">
        <v>54</v>
      </c>
      <c r="J83" s="238" t="s">
        <v>30</v>
      </c>
      <c r="K83" s="239" t="s">
        <v>54</v>
      </c>
      <c r="L83" s="243">
        <v>64806</v>
      </c>
      <c r="M83" s="244" t="s">
        <v>28</v>
      </c>
      <c r="N83" s="245">
        <v>1879710</v>
      </c>
      <c r="O83" s="246">
        <v>46181</v>
      </c>
      <c r="P83" s="247">
        <v>46263</v>
      </c>
      <c r="Q83" s="248">
        <f>N83/S83</f>
        <v>1879710</v>
      </c>
      <c r="R83" s="249" t="s">
        <v>90</v>
      </c>
      <c r="S83" s="250">
        <v>1</v>
      </c>
      <c r="T83" s="251">
        <f t="shared" ref="T83" si="9">U83*100%/N83</f>
        <v>9.3572944762755961E-2</v>
      </c>
      <c r="U83" s="252">
        <v>175890</v>
      </c>
      <c r="V83" s="253" t="s">
        <v>231</v>
      </c>
      <c r="W83" s="254" t="s">
        <v>232</v>
      </c>
    </row>
    <row r="84" spans="1:23" s="220" customFormat="1" ht="33.75" x14ac:dyDescent="0.25">
      <c r="A84" s="480" t="s">
        <v>239</v>
      </c>
      <c r="B84" s="480"/>
      <c r="C84" s="480"/>
      <c r="D84" s="480"/>
      <c r="E84" s="480"/>
      <c r="F84" s="480"/>
      <c r="G84" s="480"/>
      <c r="H84" s="480"/>
      <c r="I84" s="480"/>
      <c r="J84" s="480"/>
      <c r="K84" s="480"/>
      <c r="L84" s="480"/>
      <c r="M84" s="480"/>
      <c r="N84" s="480"/>
      <c r="O84" s="480"/>
      <c r="P84" s="480"/>
      <c r="Q84" s="480"/>
      <c r="R84" s="480"/>
      <c r="S84" s="480"/>
      <c r="T84" s="480"/>
      <c r="U84" s="480"/>
      <c r="V84" s="480"/>
      <c r="W84" s="480"/>
    </row>
    <row r="85" spans="1:23" ht="63" x14ac:dyDescent="0.25">
      <c r="A85" s="498">
        <v>58</v>
      </c>
      <c r="B85" s="499" t="s">
        <v>212</v>
      </c>
      <c r="C85" s="493" t="s">
        <v>30</v>
      </c>
      <c r="D85" s="494" t="s">
        <v>218</v>
      </c>
      <c r="E85" s="498">
        <v>6237</v>
      </c>
      <c r="F85" s="293" t="s">
        <v>240</v>
      </c>
      <c r="G85" s="501" t="s">
        <v>39</v>
      </c>
      <c r="H85" s="501" t="s">
        <v>40</v>
      </c>
      <c r="I85" s="494" t="s">
        <v>59</v>
      </c>
      <c r="J85" s="493" t="s">
        <v>30</v>
      </c>
      <c r="K85" s="494" t="s">
        <v>59</v>
      </c>
      <c r="L85" s="495">
        <v>2596</v>
      </c>
      <c r="M85" s="496" t="s">
        <v>28</v>
      </c>
      <c r="N85" s="294">
        <v>722893.26</v>
      </c>
      <c r="O85" s="497">
        <v>46209</v>
      </c>
      <c r="P85" s="497">
        <v>46221</v>
      </c>
      <c r="Q85" s="295">
        <f>N85/S85</f>
        <v>1771.0592645221354</v>
      </c>
      <c r="R85" s="296" t="s">
        <v>32</v>
      </c>
      <c r="S85" s="297">
        <v>408.17</v>
      </c>
      <c r="T85" s="298">
        <f t="shared" ref="T85:T93" si="10">U85*100%/N85</f>
        <v>0</v>
      </c>
      <c r="U85" s="491">
        <v>0</v>
      </c>
      <c r="V85" s="492" t="s">
        <v>231</v>
      </c>
      <c r="W85" s="492" t="s">
        <v>232</v>
      </c>
    </row>
    <row r="86" spans="1:23" ht="15.75" x14ac:dyDescent="0.25">
      <c r="A86" s="498"/>
      <c r="B86" s="499"/>
      <c r="C86" s="493"/>
      <c r="D86" s="494"/>
      <c r="E86" s="498"/>
      <c r="F86" s="299" t="s">
        <v>92</v>
      </c>
      <c r="G86" s="501"/>
      <c r="H86" s="501"/>
      <c r="I86" s="494"/>
      <c r="J86" s="493"/>
      <c r="K86" s="494"/>
      <c r="L86" s="495"/>
      <c r="M86" s="496"/>
      <c r="N86" s="294">
        <v>96161.45</v>
      </c>
      <c r="O86" s="497"/>
      <c r="P86" s="497"/>
      <c r="Q86" s="295">
        <f t="shared" ref="Q86:Q93" si="11">N86/S86</f>
        <v>630.89784805143688</v>
      </c>
      <c r="R86" s="296" t="s">
        <v>29</v>
      </c>
      <c r="S86" s="297">
        <v>152.41999999999999</v>
      </c>
      <c r="T86" s="298">
        <f t="shared" si="10"/>
        <v>0</v>
      </c>
      <c r="U86" s="491"/>
      <c r="V86" s="492"/>
      <c r="W86" s="492"/>
    </row>
    <row r="87" spans="1:23" ht="15.75" x14ac:dyDescent="0.25">
      <c r="A87" s="498"/>
      <c r="B87" s="499"/>
      <c r="C87" s="493"/>
      <c r="D87" s="494"/>
      <c r="E87" s="498"/>
      <c r="F87" s="299" t="s">
        <v>241</v>
      </c>
      <c r="G87" s="501"/>
      <c r="H87" s="501"/>
      <c r="I87" s="494"/>
      <c r="J87" s="493"/>
      <c r="K87" s="494"/>
      <c r="L87" s="495"/>
      <c r="M87" s="496"/>
      <c r="N87" s="294">
        <v>91491.43</v>
      </c>
      <c r="O87" s="497"/>
      <c r="P87" s="497"/>
      <c r="Q87" s="295">
        <f t="shared" si="11"/>
        <v>91491.43</v>
      </c>
      <c r="R87" s="296" t="s">
        <v>90</v>
      </c>
      <c r="S87" s="297">
        <v>1</v>
      </c>
      <c r="T87" s="298">
        <f t="shared" si="10"/>
        <v>0</v>
      </c>
      <c r="U87" s="491"/>
      <c r="V87" s="492"/>
      <c r="W87" s="492"/>
    </row>
    <row r="88" spans="1:23" ht="15.75" x14ac:dyDescent="0.25">
      <c r="A88" s="498"/>
      <c r="B88" s="499"/>
      <c r="C88" s="493"/>
      <c r="D88" s="494"/>
      <c r="E88" s="498"/>
      <c r="F88" s="299" t="s">
        <v>33</v>
      </c>
      <c r="G88" s="501"/>
      <c r="H88" s="501"/>
      <c r="I88" s="494"/>
      <c r="J88" s="493"/>
      <c r="K88" s="494"/>
      <c r="L88" s="495"/>
      <c r="M88" s="496"/>
      <c r="N88" s="294">
        <v>28090.37</v>
      </c>
      <c r="O88" s="300"/>
      <c r="P88" s="301"/>
      <c r="Q88" s="295">
        <f t="shared" si="11"/>
        <v>1337.6366666666665</v>
      </c>
      <c r="R88" s="296" t="s">
        <v>32</v>
      </c>
      <c r="S88" s="297">
        <v>21</v>
      </c>
      <c r="T88" s="298">
        <f t="shared" si="10"/>
        <v>0</v>
      </c>
      <c r="U88" s="491"/>
      <c r="V88" s="492"/>
      <c r="W88" s="492"/>
    </row>
    <row r="89" spans="1:23" ht="78.75" x14ac:dyDescent="0.25">
      <c r="A89" s="498">
        <v>59</v>
      </c>
      <c r="B89" s="499" t="s">
        <v>219</v>
      </c>
      <c r="C89" s="493" t="s">
        <v>242</v>
      </c>
      <c r="D89" s="500" t="s">
        <v>243</v>
      </c>
      <c r="E89" s="498">
        <v>6304</v>
      </c>
      <c r="F89" s="302" t="s">
        <v>244</v>
      </c>
      <c r="G89" s="501" t="s">
        <v>39</v>
      </c>
      <c r="H89" s="501" t="s">
        <v>209</v>
      </c>
      <c r="I89" s="494" t="s">
        <v>54</v>
      </c>
      <c r="J89" s="493" t="s">
        <v>242</v>
      </c>
      <c r="K89" s="494" t="s">
        <v>54</v>
      </c>
      <c r="L89" s="495">
        <v>64806</v>
      </c>
      <c r="M89" s="496" t="s">
        <v>28</v>
      </c>
      <c r="N89" s="294">
        <v>4999522.8600000003</v>
      </c>
      <c r="O89" s="497">
        <v>46230</v>
      </c>
      <c r="P89" s="497">
        <v>46264</v>
      </c>
      <c r="Q89" s="295">
        <f t="shared" si="11"/>
        <v>1842.8023811279029</v>
      </c>
      <c r="R89" s="296" t="s">
        <v>32</v>
      </c>
      <c r="S89" s="297">
        <v>2713</v>
      </c>
      <c r="T89" s="490">
        <f>U89*100%/5806925.74</f>
        <v>0.90571818987993458</v>
      </c>
      <c r="U89" s="491">
        <v>5259438.2699999996</v>
      </c>
      <c r="V89" s="492" t="s">
        <v>245</v>
      </c>
      <c r="W89" s="492" t="s">
        <v>246</v>
      </c>
    </row>
    <row r="90" spans="1:23" ht="15.75" x14ac:dyDescent="0.25">
      <c r="A90" s="498"/>
      <c r="B90" s="499"/>
      <c r="C90" s="493"/>
      <c r="D90" s="500"/>
      <c r="E90" s="498"/>
      <c r="F90" s="302" t="s">
        <v>124</v>
      </c>
      <c r="G90" s="501"/>
      <c r="H90" s="501"/>
      <c r="I90" s="494"/>
      <c r="J90" s="493"/>
      <c r="K90" s="494"/>
      <c r="L90" s="495"/>
      <c r="M90" s="496"/>
      <c r="N90" s="294">
        <v>216277.02</v>
      </c>
      <c r="O90" s="497"/>
      <c r="P90" s="497"/>
      <c r="Q90" s="295">
        <f t="shared" si="11"/>
        <v>805.32104557640741</v>
      </c>
      <c r="R90" s="296" t="s">
        <v>29</v>
      </c>
      <c r="S90" s="297">
        <v>268.56</v>
      </c>
      <c r="T90" s="490"/>
      <c r="U90" s="491"/>
      <c r="V90" s="492"/>
      <c r="W90" s="492"/>
    </row>
    <row r="91" spans="1:23" ht="15.75" x14ac:dyDescent="0.25">
      <c r="A91" s="498"/>
      <c r="B91" s="499"/>
      <c r="C91" s="493"/>
      <c r="D91" s="500"/>
      <c r="E91" s="498"/>
      <c r="F91" s="302" t="s">
        <v>34</v>
      </c>
      <c r="G91" s="501"/>
      <c r="H91" s="501"/>
      <c r="I91" s="494"/>
      <c r="J91" s="493"/>
      <c r="K91" s="494"/>
      <c r="L91" s="495"/>
      <c r="M91" s="496"/>
      <c r="N91" s="294">
        <v>292205.46000000002</v>
      </c>
      <c r="O91" s="497"/>
      <c r="P91" s="497"/>
      <c r="Q91" s="295">
        <f t="shared" si="11"/>
        <v>726.87925373134328</v>
      </c>
      <c r="R91" s="296" t="s">
        <v>32</v>
      </c>
      <c r="S91" s="297">
        <v>402</v>
      </c>
      <c r="T91" s="490"/>
      <c r="U91" s="491"/>
      <c r="V91" s="492"/>
      <c r="W91" s="492"/>
    </row>
    <row r="92" spans="1:23" ht="15.75" x14ac:dyDescent="0.25">
      <c r="A92" s="498"/>
      <c r="B92" s="499"/>
      <c r="C92" s="493"/>
      <c r="D92" s="500"/>
      <c r="E92" s="498"/>
      <c r="F92" s="302" t="s">
        <v>247</v>
      </c>
      <c r="G92" s="501"/>
      <c r="H92" s="501"/>
      <c r="I92" s="494"/>
      <c r="J92" s="493"/>
      <c r="K92" s="494"/>
      <c r="L92" s="495"/>
      <c r="M92" s="496"/>
      <c r="N92" s="294">
        <v>298920.40000000002</v>
      </c>
      <c r="O92" s="497"/>
      <c r="P92" s="497"/>
      <c r="Q92" s="295">
        <f t="shared" si="11"/>
        <v>597.84080000000006</v>
      </c>
      <c r="R92" s="296" t="s">
        <v>29</v>
      </c>
      <c r="S92" s="297">
        <v>500</v>
      </c>
      <c r="T92" s="490"/>
      <c r="U92" s="491"/>
      <c r="V92" s="492"/>
      <c r="W92" s="492"/>
    </row>
    <row r="93" spans="1:23" ht="47.25" x14ac:dyDescent="0.25">
      <c r="A93" s="303">
        <v>60</v>
      </c>
      <c r="B93" s="304" t="s">
        <v>219</v>
      </c>
      <c r="C93" s="305" t="s">
        <v>242</v>
      </c>
      <c r="D93" s="306" t="s">
        <v>248</v>
      </c>
      <c r="E93" s="303">
        <v>6305</v>
      </c>
      <c r="F93" s="302" t="s">
        <v>249</v>
      </c>
      <c r="G93" s="307" t="s">
        <v>39</v>
      </c>
      <c r="H93" s="307" t="s">
        <v>209</v>
      </c>
      <c r="I93" s="308" t="s">
        <v>54</v>
      </c>
      <c r="J93" s="305" t="s">
        <v>242</v>
      </c>
      <c r="K93" s="308" t="s">
        <v>54</v>
      </c>
      <c r="L93" s="309">
        <v>64806</v>
      </c>
      <c r="M93" s="310" t="s">
        <v>28</v>
      </c>
      <c r="N93" s="294">
        <v>3124181.3</v>
      </c>
      <c r="O93" s="311">
        <v>46230</v>
      </c>
      <c r="P93" s="312">
        <v>46284</v>
      </c>
      <c r="Q93" s="295">
        <f t="shared" si="11"/>
        <v>3124181.3</v>
      </c>
      <c r="R93" s="296" t="s">
        <v>90</v>
      </c>
      <c r="S93" s="297">
        <v>1</v>
      </c>
      <c r="T93" s="298">
        <f t="shared" si="10"/>
        <v>0.99999999679916152</v>
      </c>
      <c r="U93" s="294">
        <v>3124181.29</v>
      </c>
      <c r="V93" s="313" t="s">
        <v>250</v>
      </c>
      <c r="W93" s="313" t="s">
        <v>251</v>
      </c>
    </row>
  </sheetData>
  <mergeCells count="248">
    <mergeCell ref="A1:W4"/>
    <mergeCell ref="A5:W5"/>
    <mergeCell ref="A7:W8"/>
    <mergeCell ref="A9:A10"/>
    <mergeCell ref="B9:B10"/>
    <mergeCell ref="C9:C10"/>
    <mergeCell ref="D9:D10"/>
    <mergeCell ref="E9:E10"/>
    <mergeCell ref="F9:F10"/>
    <mergeCell ref="G9:G10"/>
    <mergeCell ref="T9:U9"/>
    <mergeCell ref="V9:V10"/>
    <mergeCell ref="W9:W10"/>
    <mergeCell ref="A11:W11"/>
    <mergeCell ref="B13:B16"/>
    <mergeCell ref="C13:C16"/>
    <mergeCell ref="D13:D16"/>
    <mergeCell ref="E13:E16"/>
    <mergeCell ref="G13:G16"/>
    <mergeCell ref="H13:H16"/>
    <mergeCell ref="N9:N10"/>
    <mergeCell ref="O9:O10"/>
    <mergeCell ref="P9:P10"/>
    <mergeCell ref="Q9:Q10"/>
    <mergeCell ref="R9:R10"/>
    <mergeCell ref="S9:S10"/>
    <mergeCell ref="H9:H10"/>
    <mergeCell ref="I9:I10"/>
    <mergeCell ref="J9:J10"/>
    <mergeCell ref="K9:K10"/>
    <mergeCell ref="L9:L10"/>
    <mergeCell ref="M9:M10"/>
    <mergeCell ref="W13:W16"/>
    <mergeCell ref="A17:W17"/>
    <mergeCell ref="B18:B21"/>
    <mergeCell ref="C18:C21"/>
    <mergeCell ref="D18:D21"/>
    <mergeCell ref="E18:E21"/>
    <mergeCell ref="G18:G21"/>
    <mergeCell ref="H18:H21"/>
    <mergeCell ref="I18:I21"/>
    <mergeCell ref="J18:J21"/>
    <mergeCell ref="O13:O16"/>
    <mergeCell ref="P13:P16"/>
    <mergeCell ref="R13:R16"/>
    <mergeCell ref="T13:T16"/>
    <mergeCell ref="U13:U16"/>
    <mergeCell ref="V13:V16"/>
    <mergeCell ref="I13:I16"/>
    <mergeCell ref="J13:J16"/>
    <mergeCell ref="K13:K16"/>
    <mergeCell ref="L13:L16"/>
    <mergeCell ref="M13:M16"/>
    <mergeCell ref="N13:N16"/>
    <mergeCell ref="T18:T21"/>
    <mergeCell ref="U18:U21"/>
    <mergeCell ref="V18:V21"/>
    <mergeCell ref="W18:W21"/>
    <mergeCell ref="B22:B25"/>
    <mergeCell ref="C22:C25"/>
    <mergeCell ref="D22:D25"/>
    <mergeCell ref="E22:E25"/>
    <mergeCell ref="G22:G25"/>
    <mergeCell ref="H22:H25"/>
    <mergeCell ref="K18:K21"/>
    <mergeCell ref="L18:L21"/>
    <mergeCell ref="M18:M21"/>
    <mergeCell ref="N18:N21"/>
    <mergeCell ref="O18:O21"/>
    <mergeCell ref="P18:P21"/>
    <mergeCell ref="O22:O25"/>
    <mergeCell ref="P22:P25"/>
    <mergeCell ref="T22:T25"/>
    <mergeCell ref="U22:U25"/>
    <mergeCell ref="V22:V25"/>
    <mergeCell ref="W22:W25"/>
    <mergeCell ref="I22:I25"/>
    <mergeCell ref="J22:J25"/>
    <mergeCell ref="K22:K25"/>
    <mergeCell ref="L22:L25"/>
    <mergeCell ref="M22:M25"/>
    <mergeCell ref="N22:N25"/>
    <mergeCell ref="U27:U29"/>
    <mergeCell ref="V27:V29"/>
    <mergeCell ref="W27:W29"/>
    <mergeCell ref="I27:I29"/>
    <mergeCell ref="J27:J29"/>
    <mergeCell ref="K27:K29"/>
    <mergeCell ref="L27:L29"/>
    <mergeCell ref="M27:M29"/>
    <mergeCell ref="N27:N29"/>
    <mergeCell ref="B34:B37"/>
    <mergeCell ref="C34:C37"/>
    <mergeCell ref="D34:D37"/>
    <mergeCell ref="E34:E37"/>
    <mergeCell ref="G34:G37"/>
    <mergeCell ref="H34:H37"/>
    <mergeCell ref="O27:O29"/>
    <mergeCell ref="P27:P29"/>
    <mergeCell ref="T27:T29"/>
    <mergeCell ref="B27:B29"/>
    <mergeCell ref="C27:C29"/>
    <mergeCell ref="D27:D29"/>
    <mergeCell ref="E27:E29"/>
    <mergeCell ref="G27:G29"/>
    <mergeCell ref="H27:H29"/>
    <mergeCell ref="O34:O37"/>
    <mergeCell ref="P34:P37"/>
    <mergeCell ref="T34:T37"/>
    <mergeCell ref="U34:U37"/>
    <mergeCell ref="V34:V37"/>
    <mergeCell ref="W34:W37"/>
    <mergeCell ref="I34:I37"/>
    <mergeCell ref="J34:J37"/>
    <mergeCell ref="K34:K37"/>
    <mergeCell ref="L34:L37"/>
    <mergeCell ref="M34:M37"/>
    <mergeCell ref="N34:N37"/>
    <mergeCell ref="P39:P40"/>
    <mergeCell ref="T39:T40"/>
    <mergeCell ref="U39:U40"/>
    <mergeCell ref="V39:V40"/>
    <mergeCell ref="W39:W40"/>
    <mergeCell ref="B41:B42"/>
    <mergeCell ref="C41:C42"/>
    <mergeCell ref="D41:D42"/>
    <mergeCell ref="E41:E42"/>
    <mergeCell ref="G41:G42"/>
    <mergeCell ref="J39:J40"/>
    <mergeCell ref="K39:K40"/>
    <mergeCell ref="L39:L40"/>
    <mergeCell ref="M39:M40"/>
    <mergeCell ref="N39:N40"/>
    <mergeCell ref="O39:O40"/>
    <mergeCell ref="C39:C40"/>
    <mergeCell ref="D39:D40"/>
    <mergeCell ref="E39:E40"/>
    <mergeCell ref="G39:G40"/>
    <mergeCell ref="H39:H40"/>
    <mergeCell ref="I39:I40"/>
    <mergeCell ref="U41:U42"/>
    <mergeCell ref="V41:V42"/>
    <mergeCell ref="W41:W42"/>
    <mergeCell ref="B43:B46"/>
    <mergeCell ref="C43:C46"/>
    <mergeCell ref="D43:D46"/>
    <mergeCell ref="E43:E46"/>
    <mergeCell ref="G43:G46"/>
    <mergeCell ref="H43:H46"/>
    <mergeCell ref="I43:I46"/>
    <mergeCell ref="N41:N42"/>
    <mergeCell ref="O41:O42"/>
    <mergeCell ref="P41:P42"/>
    <mergeCell ref="Q41:Q42"/>
    <mergeCell ref="R41:R42"/>
    <mergeCell ref="T41:T42"/>
    <mergeCell ref="H41:H42"/>
    <mergeCell ref="I41:I42"/>
    <mergeCell ref="J41:J42"/>
    <mergeCell ref="K41:K42"/>
    <mergeCell ref="L41:L42"/>
    <mergeCell ref="M41:M42"/>
    <mergeCell ref="P43:P46"/>
    <mergeCell ref="T43:T46"/>
    <mergeCell ref="U43:U46"/>
    <mergeCell ref="V43:V46"/>
    <mergeCell ref="W43:W46"/>
    <mergeCell ref="B48:B52"/>
    <mergeCell ref="C48:C52"/>
    <mergeCell ref="D48:D52"/>
    <mergeCell ref="E48:E52"/>
    <mergeCell ref="G48:G52"/>
    <mergeCell ref="J43:J46"/>
    <mergeCell ref="K43:K46"/>
    <mergeCell ref="L43:L46"/>
    <mergeCell ref="M43:M46"/>
    <mergeCell ref="N43:N46"/>
    <mergeCell ref="O43:O46"/>
    <mergeCell ref="W48:W52"/>
    <mergeCell ref="A54:W54"/>
    <mergeCell ref="B57:B60"/>
    <mergeCell ref="C57:C60"/>
    <mergeCell ref="D57:D60"/>
    <mergeCell ref="E57:E60"/>
    <mergeCell ref="G57:G60"/>
    <mergeCell ref="H57:H60"/>
    <mergeCell ref="I57:I60"/>
    <mergeCell ref="J57:J60"/>
    <mergeCell ref="N48:N52"/>
    <mergeCell ref="O48:O52"/>
    <mergeCell ref="P48:P52"/>
    <mergeCell ref="T48:T52"/>
    <mergeCell ref="U48:U52"/>
    <mergeCell ref="V48:V52"/>
    <mergeCell ref="H48:H52"/>
    <mergeCell ref="I48:I52"/>
    <mergeCell ref="J48:J52"/>
    <mergeCell ref="K48:K52"/>
    <mergeCell ref="L48:L52"/>
    <mergeCell ref="M48:M52"/>
    <mergeCell ref="U57:U60"/>
    <mergeCell ref="V57:V60"/>
    <mergeCell ref="W57:W60"/>
    <mergeCell ref="A65:W65"/>
    <mergeCell ref="A76:W76"/>
    <mergeCell ref="A82:W82"/>
    <mergeCell ref="K57:K60"/>
    <mergeCell ref="L57:L60"/>
    <mergeCell ref="M57:M60"/>
    <mergeCell ref="O57:O60"/>
    <mergeCell ref="P57:P60"/>
    <mergeCell ref="T57:T60"/>
    <mergeCell ref="A84:W84"/>
    <mergeCell ref="A85:A88"/>
    <mergeCell ref="B85:B88"/>
    <mergeCell ref="C85:C88"/>
    <mergeCell ref="D85:D88"/>
    <mergeCell ref="E85:E88"/>
    <mergeCell ref="G85:G88"/>
    <mergeCell ref="H85:H88"/>
    <mergeCell ref="I85:I88"/>
    <mergeCell ref="J85:J88"/>
    <mergeCell ref="V85:V88"/>
    <mergeCell ref="W85:W88"/>
    <mergeCell ref="A89:A92"/>
    <mergeCell ref="B89:B92"/>
    <mergeCell ref="C89:C92"/>
    <mergeCell ref="D89:D92"/>
    <mergeCell ref="E89:E92"/>
    <mergeCell ref="G89:G92"/>
    <mergeCell ref="H89:H92"/>
    <mergeCell ref="I89:I92"/>
    <mergeCell ref="K85:K88"/>
    <mergeCell ref="L85:L88"/>
    <mergeCell ref="M85:M88"/>
    <mergeCell ref="O85:O87"/>
    <mergeCell ref="P85:P87"/>
    <mergeCell ref="U85:U88"/>
    <mergeCell ref="T89:T92"/>
    <mergeCell ref="U89:U92"/>
    <mergeCell ref="V89:V92"/>
    <mergeCell ref="W89:W92"/>
    <mergeCell ref="J89:J92"/>
    <mergeCell ref="K89:K92"/>
    <mergeCell ref="L89:L92"/>
    <mergeCell ref="M89:M92"/>
    <mergeCell ref="O89:O92"/>
    <mergeCell ref="P89:P92"/>
  </mergeCells>
  <pageMargins left="0.7" right="0.7" top="0.75" bottom="0.75" header="0.3" footer="0.3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X105"/>
  <sheetViews>
    <sheetView tabSelected="1" topLeftCell="A82" zoomScale="50" zoomScaleNormal="50" workbookViewId="0">
      <selection activeCell="M98" sqref="M98:M100"/>
    </sheetView>
  </sheetViews>
  <sheetFormatPr baseColWidth="10" defaultRowHeight="18.75" x14ac:dyDescent="0.3"/>
  <cols>
    <col min="1" max="1" width="10.140625" style="2" customWidth="1"/>
    <col min="2" max="2" width="16.7109375" style="1" customWidth="1"/>
    <col min="3" max="3" width="19.5703125" style="4" customWidth="1"/>
    <col min="4" max="4" width="36.28515625" style="159" customWidth="1"/>
    <col min="5" max="5" width="19.5703125" style="5" customWidth="1"/>
    <col min="6" max="6" width="55.42578125" style="1" customWidth="1"/>
    <col min="7" max="7" width="23.28515625" style="1" customWidth="1"/>
    <col min="8" max="8" width="29.28515625" style="4" customWidth="1"/>
    <col min="9" max="9" width="22.42578125" style="4" customWidth="1"/>
    <col min="10" max="10" width="19.5703125" style="4" customWidth="1"/>
    <col min="11" max="11" width="49.42578125" style="4" customWidth="1"/>
    <col min="12" max="12" width="19.5703125" style="1" customWidth="1"/>
    <col min="13" max="13" width="25.28515625" style="1" customWidth="1"/>
    <col min="14" max="14" width="22" style="8" customWidth="1"/>
    <col min="15" max="15" width="19.5703125" style="7" customWidth="1"/>
    <col min="16" max="16" width="19.140625" style="1" customWidth="1"/>
    <col min="17" max="17" width="25" style="4" customWidth="1"/>
    <col min="18" max="18" width="17.140625" style="1" customWidth="1"/>
    <col min="19" max="19" width="26" style="32" customWidth="1"/>
    <col min="20" max="20" width="21.42578125" style="4" customWidth="1"/>
    <col min="21" max="21" width="28.140625" style="5" customWidth="1"/>
    <col min="22" max="22" width="28.7109375" style="4" customWidth="1"/>
    <col min="23" max="23" width="26.28515625" style="4" customWidth="1"/>
    <col min="24" max="24" width="0.42578125" style="1" customWidth="1"/>
    <col min="25" max="16384" width="11.42578125" style="1"/>
  </cols>
  <sheetData>
    <row r="1" spans="1:24" ht="11.45" customHeight="1" x14ac:dyDescent="0.25">
      <c r="A1" s="462"/>
      <c r="B1" s="462"/>
      <c r="C1" s="462"/>
      <c r="D1" s="462"/>
      <c r="E1" s="462"/>
      <c r="F1" s="462"/>
      <c r="G1" s="462"/>
      <c r="H1" s="462"/>
      <c r="I1" s="462"/>
      <c r="J1" s="462"/>
      <c r="K1" s="462"/>
      <c r="L1" s="462"/>
      <c r="M1" s="462"/>
      <c r="N1" s="462"/>
      <c r="O1" s="462"/>
      <c r="P1" s="462"/>
      <c r="Q1" s="462"/>
      <c r="R1" s="462"/>
      <c r="S1" s="462"/>
      <c r="T1" s="462"/>
      <c r="U1" s="462"/>
      <c r="V1" s="462"/>
      <c r="W1" s="462"/>
      <c r="X1" s="11"/>
    </row>
    <row r="2" spans="1:24" ht="11.45" customHeight="1" x14ac:dyDescent="0.25">
      <c r="A2" s="462"/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  <c r="T2" s="462"/>
      <c r="U2" s="462"/>
      <c r="V2" s="462"/>
      <c r="W2" s="462"/>
      <c r="X2" s="12"/>
    </row>
    <row r="3" spans="1:24" ht="11.45" customHeight="1" x14ac:dyDescent="0.25">
      <c r="A3" s="462"/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2"/>
      <c r="P3" s="462"/>
      <c r="Q3" s="462"/>
      <c r="R3" s="462"/>
      <c r="S3" s="462"/>
      <c r="T3" s="462"/>
      <c r="U3" s="462"/>
      <c r="V3" s="462"/>
      <c r="W3" s="462"/>
      <c r="X3" s="12"/>
    </row>
    <row r="4" spans="1:24" ht="141.75" customHeight="1" x14ac:dyDescent="0.25">
      <c r="A4" s="462"/>
      <c r="B4" s="462"/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2"/>
      <c r="P4" s="462"/>
      <c r="Q4" s="462"/>
      <c r="R4" s="462"/>
      <c r="S4" s="462"/>
      <c r="T4" s="462"/>
      <c r="U4" s="462"/>
      <c r="V4" s="462"/>
      <c r="W4" s="462"/>
      <c r="X4" s="12"/>
    </row>
    <row r="5" spans="1:24" ht="67.5" customHeight="1" x14ac:dyDescent="0.25">
      <c r="A5" s="463" t="s">
        <v>26</v>
      </c>
      <c r="B5" s="463"/>
      <c r="C5" s="463"/>
      <c r="D5" s="463"/>
      <c r="E5" s="463"/>
      <c r="F5" s="463"/>
      <c r="G5" s="463"/>
      <c r="H5" s="463"/>
      <c r="I5" s="463"/>
      <c r="J5" s="463"/>
      <c r="K5" s="463"/>
      <c r="L5" s="463"/>
      <c r="M5" s="463"/>
      <c r="N5" s="463"/>
      <c r="O5" s="463"/>
      <c r="P5" s="463"/>
      <c r="Q5" s="463"/>
      <c r="R5" s="463"/>
      <c r="S5" s="463"/>
      <c r="T5" s="463"/>
      <c r="U5" s="463"/>
      <c r="V5" s="463"/>
      <c r="W5" s="463"/>
      <c r="X5" s="13"/>
    </row>
    <row r="6" spans="1:24" ht="66" customHeight="1" x14ac:dyDescent="0.3">
      <c r="A6" s="160"/>
      <c r="B6" s="161"/>
      <c r="C6" s="162"/>
      <c r="D6" s="163"/>
      <c r="E6" s="164"/>
      <c r="F6" s="161"/>
      <c r="G6" s="161"/>
      <c r="H6" s="162"/>
      <c r="I6" s="162"/>
      <c r="J6" s="162"/>
      <c r="K6" s="162"/>
      <c r="L6" s="161"/>
      <c r="M6" s="161"/>
      <c r="N6" s="165"/>
      <c r="O6" s="166"/>
      <c r="P6" s="161"/>
      <c r="Q6" s="162"/>
      <c r="R6" s="161"/>
      <c r="S6" s="167"/>
      <c r="T6" s="162"/>
      <c r="U6" s="168"/>
      <c r="V6" s="169"/>
      <c r="W6" s="169"/>
      <c r="X6" s="15"/>
    </row>
    <row r="7" spans="1:24" ht="5.25" customHeight="1" x14ac:dyDescent="0.25">
      <c r="A7" s="464"/>
      <c r="B7" s="464"/>
      <c r="C7" s="464"/>
      <c r="D7" s="464"/>
      <c r="E7" s="464"/>
      <c r="F7" s="464"/>
      <c r="G7" s="464"/>
      <c r="H7" s="464"/>
      <c r="I7" s="464"/>
      <c r="J7" s="464"/>
      <c r="K7" s="464"/>
      <c r="L7" s="464"/>
      <c r="M7" s="464"/>
      <c r="N7" s="464"/>
      <c r="O7" s="464"/>
      <c r="P7" s="464"/>
      <c r="Q7" s="464"/>
      <c r="R7" s="464"/>
      <c r="S7" s="464"/>
      <c r="T7" s="464"/>
      <c r="U7" s="464"/>
      <c r="V7" s="464"/>
      <c r="W7" s="464"/>
      <c r="X7" s="10"/>
    </row>
    <row r="8" spans="1:24" ht="9" customHeight="1" x14ac:dyDescent="0.25">
      <c r="A8" s="464"/>
      <c r="B8" s="464"/>
      <c r="C8" s="464"/>
      <c r="D8" s="464"/>
      <c r="E8" s="464"/>
      <c r="F8" s="464"/>
      <c r="G8" s="464"/>
      <c r="H8" s="464"/>
      <c r="I8" s="464"/>
      <c r="J8" s="464"/>
      <c r="K8" s="464"/>
      <c r="L8" s="464"/>
      <c r="M8" s="464"/>
      <c r="N8" s="464"/>
      <c r="O8" s="464"/>
      <c r="P8" s="464"/>
      <c r="Q8" s="464"/>
      <c r="R8" s="464"/>
      <c r="S8" s="464"/>
      <c r="T8" s="464"/>
      <c r="U8" s="464"/>
      <c r="V8" s="464"/>
      <c r="W8" s="464"/>
      <c r="X8" s="10"/>
    </row>
    <row r="9" spans="1:24" s="2" customFormat="1" ht="22.5" customHeight="1" x14ac:dyDescent="0.25">
      <c r="A9" s="459" t="s">
        <v>4</v>
      </c>
      <c r="B9" s="459" t="s">
        <v>2</v>
      </c>
      <c r="C9" s="459" t="s">
        <v>5</v>
      </c>
      <c r="D9" s="465" t="s">
        <v>6</v>
      </c>
      <c r="E9" s="466" t="s">
        <v>7</v>
      </c>
      <c r="F9" s="459" t="s">
        <v>8</v>
      </c>
      <c r="G9" s="459" t="s">
        <v>9</v>
      </c>
      <c r="H9" s="459" t="s">
        <v>10</v>
      </c>
      <c r="I9" s="459" t="s">
        <v>11</v>
      </c>
      <c r="J9" s="459" t="s">
        <v>12</v>
      </c>
      <c r="K9" s="459" t="s">
        <v>13</v>
      </c>
      <c r="L9" s="459" t="s">
        <v>14</v>
      </c>
      <c r="M9" s="459" t="s">
        <v>15</v>
      </c>
      <c r="N9" s="470" t="s">
        <v>16</v>
      </c>
      <c r="O9" s="460" t="s">
        <v>17</v>
      </c>
      <c r="P9" s="459" t="s">
        <v>18</v>
      </c>
      <c r="Q9" s="459" t="s">
        <v>19</v>
      </c>
      <c r="R9" s="459" t="s">
        <v>20</v>
      </c>
      <c r="S9" s="468" t="s">
        <v>21</v>
      </c>
      <c r="T9" s="459" t="s">
        <v>22</v>
      </c>
      <c r="U9" s="459"/>
      <c r="V9" s="459" t="s">
        <v>24</v>
      </c>
      <c r="W9" s="469" t="s">
        <v>25</v>
      </c>
      <c r="X9" s="16"/>
    </row>
    <row r="10" spans="1:24" s="2" customFormat="1" ht="51" customHeight="1" thickBot="1" x14ac:dyDescent="0.3">
      <c r="A10" s="477"/>
      <c r="B10" s="477"/>
      <c r="C10" s="477"/>
      <c r="D10" s="482"/>
      <c r="E10" s="483"/>
      <c r="F10" s="477"/>
      <c r="G10" s="477"/>
      <c r="H10" s="477"/>
      <c r="I10" s="477"/>
      <c r="J10" s="477"/>
      <c r="K10" s="477"/>
      <c r="L10" s="477"/>
      <c r="M10" s="477"/>
      <c r="N10" s="488"/>
      <c r="O10" s="489"/>
      <c r="P10" s="477"/>
      <c r="Q10" s="477"/>
      <c r="R10" s="477"/>
      <c r="S10" s="478"/>
      <c r="T10" s="272" t="s">
        <v>23</v>
      </c>
      <c r="U10" s="273" t="s">
        <v>3</v>
      </c>
      <c r="V10" s="477"/>
      <c r="W10" s="484"/>
      <c r="X10" s="16"/>
    </row>
    <row r="11" spans="1:24" s="3" customFormat="1" ht="61.5" customHeight="1" thickBot="1" x14ac:dyDescent="0.3">
      <c r="A11" s="485" t="s">
        <v>47</v>
      </c>
      <c r="B11" s="486"/>
      <c r="C11" s="486"/>
      <c r="D11" s="486"/>
      <c r="E11" s="486"/>
      <c r="F11" s="486"/>
      <c r="G11" s="486"/>
      <c r="H11" s="486"/>
      <c r="I11" s="486"/>
      <c r="J11" s="486"/>
      <c r="K11" s="486"/>
      <c r="L11" s="486"/>
      <c r="M11" s="486"/>
      <c r="N11" s="486"/>
      <c r="O11" s="486"/>
      <c r="P11" s="486"/>
      <c r="Q11" s="486"/>
      <c r="R11" s="486"/>
      <c r="S11" s="486"/>
      <c r="T11" s="486"/>
      <c r="U11" s="486"/>
      <c r="V11" s="486"/>
      <c r="W11" s="487"/>
      <c r="X11" s="17"/>
    </row>
    <row r="12" spans="1:24" s="6" customFormat="1" ht="163.5" customHeight="1" x14ac:dyDescent="0.2">
      <c r="A12" s="230">
        <v>1</v>
      </c>
      <c r="B12" s="265" t="s">
        <v>27</v>
      </c>
      <c r="C12" s="265" t="s">
        <v>30</v>
      </c>
      <c r="D12" s="174" t="s">
        <v>37</v>
      </c>
      <c r="E12" s="268">
        <v>6201</v>
      </c>
      <c r="F12" s="176" t="s">
        <v>38</v>
      </c>
      <c r="G12" s="265" t="s">
        <v>39</v>
      </c>
      <c r="H12" s="265" t="s">
        <v>40</v>
      </c>
      <c r="I12" s="177" t="s">
        <v>31</v>
      </c>
      <c r="J12" s="172" t="s">
        <v>30</v>
      </c>
      <c r="K12" s="177" t="s">
        <v>31</v>
      </c>
      <c r="L12" s="179">
        <v>39548</v>
      </c>
      <c r="M12" s="255" t="s">
        <v>28</v>
      </c>
      <c r="N12" s="181">
        <v>2434860.0299999998</v>
      </c>
      <c r="O12" s="269">
        <v>46048</v>
      </c>
      <c r="P12" s="183">
        <v>46095</v>
      </c>
      <c r="Q12" s="266">
        <f>N12/S12</f>
        <v>2434860.0299999998</v>
      </c>
      <c r="R12" s="267" t="s">
        <v>29</v>
      </c>
      <c r="S12" s="186">
        <v>1</v>
      </c>
      <c r="T12" s="261">
        <f>U12*100%/N12</f>
        <v>1</v>
      </c>
      <c r="U12" s="256">
        <v>2434860.0299999998</v>
      </c>
      <c r="V12" s="266" t="s">
        <v>35</v>
      </c>
      <c r="W12" s="271" t="s">
        <v>36</v>
      </c>
      <c r="X12" s="19"/>
    </row>
    <row r="13" spans="1:24" s="6" customFormat="1" ht="141" customHeight="1" x14ac:dyDescent="0.2">
      <c r="A13" s="230">
        <v>2</v>
      </c>
      <c r="B13" s="458" t="s">
        <v>27</v>
      </c>
      <c r="C13" s="442" t="s">
        <v>30</v>
      </c>
      <c r="D13" s="439" t="s">
        <v>46</v>
      </c>
      <c r="E13" s="467" t="s">
        <v>101</v>
      </c>
      <c r="F13" s="176" t="s">
        <v>176</v>
      </c>
      <c r="G13" s="450" t="s">
        <v>42</v>
      </c>
      <c r="H13" s="450" t="s">
        <v>40</v>
      </c>
      <c r="I13" s="442" t="s">
        <v>31</v>
      </c>
      <c r="J13" s="442" t="s">
        <v>30</v>
      </c>
      <c r="K13" s="442" t="s">
        <v>31</v>
      </c>
      <c r="L13" s="456">
        <v>39548</v>
      </c>
      <c r="M13" s="438" t="s">
        <v>28</v>
      </c>
      <c r="N13" s="457">
        <v>6670108.8899999997</v>
      </c>
      <c r="O13" s="461">
        <v>45670</v>
      </c>
      <c r="P13" s="455">
        <v>45754</v>
      </c>
      <c r="Q13" s="191">
        <v>4186473.72</v>
      </c>
      <c r="R13" s="453" t="s">
        <v>32</v>
      </c>
      <c r="S13" s="192">
        <v>2497.4699999999998</v>
      </c>
      <c r="T13" s="445">
        <f>U13*100%/N13</f>
        <v>1</v>
      </c>
      <c r="U13" s="439">
        <v>6670108.8899999997</v>
      </c>
      <c r="V13" s="452" t="s">
        <v>44</v>
      </c>
      <c r="W13" s="476" t="s">
        <v>45</v>
      </c>
      <c r="X13" s="20"/>
    </row>
    <row r="14" spans="1:24" s="6" customFormat="1" ht="54" customHeight="1" x14ac:dyDescent="0.2">
      <c r="A14" s="230">
        <v>3</v>
      </c>
      <c r="B14" s="458"/>
      <c r="C14" s="442"/>
      <c r="D14" s="439"/>
      <c r="E14" s="467"/>
      <c r="F14" s="193" t="s">
        <v>48</v>
      </c>
      <c r="G14" s="450"/>
      <c r="H14" s="450"/>
      <c r="I14" s="442"/>
      <c r="J14" s="442"/>
      <c r="K14" s="442"/>
      <c r="L14" s="456"/>
      <c r="M14" s="438"/>
      <c r="N14" s="457"/>
      <c r="O14" s="461"/>
      <c r="P14" s="455"/>
      <c r="Q14" s="191">
        <v>824569.22</v>
      </c>
      <c r="R14" s="453"/>
      <c r="S14" s="192">
        <v>983.81</v>
      </c>
      <c r="T14" s="445"/>
      <c r="U14" s="439"/>
      <c r="V14" s="452"/>
      <c r="W14" s="476"/>
      <c r="X14" s="22"/>
    </row>
    <row r="15" spans="1:24" s="6" customFormat="1" ht="66" customHeight="1" x14ac:dyDescent="0.2">
      <c r="A15" s="230">
        <v>4</v>
      </c>
      <c r="B15" s="458"/>
      <c r="C15" s="442"/>
      <c r="D15" s="439"/>
      <c r="E15" s="467"/>
      <c r="F15" s="193" t="s">
        <v>34</v>
      </c>
      <c r="G15" s="450"/>
      <c r="H15" s="450"/>
      <c r="I15" s="442"/>
      <c r="J15" s="442"/>
      <c r="K15" s="442"/>
      <c r="L15" s="456"/>
      <c r="M15" s="438"/>
      <c r="N15" s="457"/>
      <c r="O15" s="461"/>
      <c r="P15" s="455"/>
      <c r="Q15" s="191">
        <v>817647.95</v>
      </c>
      <c r="R15" s="453"/>
      <c r="S15" s="192">
        <v>538.94000000000005</v>
      </c>
      <c r="T15" s="445"/>
      <c r="U15" s="439"/>
      <c r="V15" s="452"/>
      <c r="W15" s="476"/>
      <c r="X15" s="22"/>
    </row>
    <row r="16" spans="1:24" s="6" customFormat="1" ht="75.95" customHeight="1" thickBot="1" x14ac:dyDescent="0.25">
      <c r="A16" s="230">
        <v>5</v>
      </c>
      <c r="B16" s="458"/>
      <c r="C16" s="442"/>
      <c r="D16" s="439"/>
      <c r="E16" s="467"/>
      <c r="F16" s="193" t="s">
        <v>33</v>
      </c>
      <c r="G16" s="450"/>
      <c r="H16" s="450"/>
      <c r="I16" s="442"/>
      <c r="J16" s="442"/>
      <c r="K16" s="442"/>
      <c r="L16" s="456"/>
      <c r="M16" s="438"/>
      <c r="N16" s="457"/>
      <c r="O16" s="461"/>
      <c r="P16" s="455"/>
      <c r="Q16" s="191">
        <v>841643.57</v>
      </c>
      <c r="R16" s="453"/>
      <c r="S16" s="192">
        <v>520.46</v>
      </c>
      <c r="T16" s="445"/>
      <c r="U16" s="439"/>
      <c r="V16" s="452"/>
      <c r="W16" s="476"/>
      <c r="X16" s="21"/>
    </row>
    <row r="17" spans="1:24" s="3" customFormat="1" ht="61.5" customHeight="1" x14ac:dyDescent="0.25">
      <c r="A17" s="474" t="s">
        <v>49</v>
      </c>
      <c r="B17" s="441"/>
      <c r="C17" s="441"/>
      <c r="D17" s="441"/>
      <c r="E17" s="441"/>
      <c r="F17" s="441"/>
      <c r="G17" s="441"/>
      <c r="H17" s="441"/>
      <c r="I17" s="441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75"/>
      <c r="X17" s="17"/>
    </row>
    <row r="18" spans="1:24" s="30" customFormat="1" ht="135" customHeight="1" x14ac:dyDescent="0.2">
      <c r="A18" s="232">
        <v>6</v>
      </c>
      <c r="B18" s="442" t="s">
        <v>50</v>
      </c>
      <c r="C18" s="442" t="s">
        <v>30</v>
      </c>
      <c r="D18" s="442" t="s">
        <v>68</v>
      </c>
      <c r="E18" s="447">
        <v>6203</v>
      </c>
      <c r="F18" s="176" t="s">
        <v>91</v>
      </c>
      <c r="G18" s="450" t="s">
        <v>39</v>
      </c>
      <c r="H18" s="442" t="s">
        <v>66</v>
      </c>
      <c r="I18" s="442" t="s">
        <v>31</v>
      </c>
      <c r="J18" s="442" t="s">
        <v>30</v>
      </c>
      <c r="K18" s="442" t="s">
        <v>31</v>
      </c>
      <c r="L18" s="443">
        <v>66</v>
      </c>
      <c r="M18" s="438" t="s">
        <v>28</v>
      </c>
      <c r="N18" s="451">
        <v>2392471.35</v>
      </c>
      <c r="O18" s="444">
        <v>46048</v>
      </c>
      <c r="P18" s="444">
        <v>46095</v>
      </c>
      <c r="Q18" s="266">
        <v>1635781.37</v>
      </c>
      <c r="R18" s="267" t="s">
        <v>29</v>
      </c>
      <c r="S18" s="197">
        <v>646.36</v>
      </c>
      <c r="T18" s="445">
        <f t="shared" ref="T18:T48" si="0">U18*100%/N18</f>
        <v>1</v>
      </c>
      <c r="U18" s="439">
        <v>2392471.35</v>
      </c>
      <c r="V18" s="440" t="s">
        <v>93</v>
      </c>
      <c r="W18" s="471" t="s">
        <v>94</v>
      </c>
    </row>
    <row r="19" spans="1:24" s="30" customFormat="1" ht="62.25" customHeight="1" x14ac:dyDescent="0.2">
      <c r="A19" s="232">
        <v>7</v>
      </c>
      <c r="B19" s="442"/>
      <c r="C19" s="442"/>
      <c r="D19" s="442"/>
      <c r="E19" s="447"/>
      <c r="F19" s="176" t="s">
        <v>34</v>
      </c>
      <c r="G19" s="450"/>
      <c r="H19" s="442"/>
      <c r="I19" s="442"/>
      <c r="J19" s="442"/>
      <c r="K19" s="442"/>
      <c r="L19" s="443"/>
      <c r="M19" s="438"/>
      <c r="N19" s="451"/>
      <c r="O19" s="444"/>
      <c r="P19" s="444"/>
      <c r="Q19" s="266">
        <v>320718.25</v>
      </c>
      <c r="R19" s="267" t="s">
        <v>29</v>
      </c>
      <c r="S19" s="197">
        <v>205.97</v>
      </c>
      <c r="T19" s="445"/>
      <c r="U19" s="439"/>
      <c r="V19" s="440"/>
      <c r="W19" s="471"/>
    </row>
    <row r="20" spans="1:24" s="30" customFormat="1" ht="69.75" customHeight="1" x14ac:dyDescent="0.2">
      <c r="A20" s="232">
        <v>8</v>
      </c>
      <c r="B20" s="442"/>
      <c r="C20" s="442"/>
      <c r="D20" s="442"/>
      <c r="E20" s="447"/>
      <c r="F20" s="176" t="s">
        <v>92</v>
      </c>
      <c r="G20" s="450"/>
      <c r="H20" s="442"/>
      <c r="I20" s="442"/>
      <c r="J20" s="442"/>
      <c r="K20" s="442"/>
      <c r="L20" s="443"/>
      <c r="M20" s="438"/>
      <c r="N20" s="451"/>
      <c r="O20" s="444"/>
      <c r="P20" s="444"/>
      <c r="Q20" s="266">
        <v>279574.92</v>
      </c>
      <c r="R20" s="267" t="s">
        <v>29</v>
      </c>
      <c r="S20" s="197">
        <v>291.08999999999997</v>
      </c>
      <c r="T20" s="445"/>
      <c r="U20" s="439"/>
      <c r="V20" s="440"/>
      <c r="W20" s="471"/>
    </row>
    <row r="21" spans="1:24" s="30" customFormat="1" ht="45.75" customHeight="1" x14ac:dyDescent="0.2">
      <c r="A21" s="232">
        <v>9</v>
      </c>
      <c r="B21" s="442"/>
      <c r="C21" s="442"/>
      <c r="D21" s="442"/>
      <c r="E21" s="447"/>
      <c r="F21" s="176" t="s">
        <v>33</v>
      </c>
      <c r="G21" s="450"/>
      <c r="H21" s="442"/>
      <c r="I21" s="442"/>
      <c r="J21" s="442"/>
      <c r="K21" s="442"/>
      <c r="L21" s="443"/>
      <c r="M21" s="438"/>
      <c r="N21" s="451"/>
      <c r="O21" s="444"/>
      <c r="P21" s="444"/>
      <c r="Q21" s="266">
        <v>156396.82</v>
      </c>
      <c r="R21" s="267" t="s">
        <v>32</v>
      </c>
      <c r="S21" s="197">
        <v>252</v>
      </c>
      <c r="T21" s="445"/>
      <c r="U21" s="439"/>
      <c r="V21" s="440"/>
      <c r="W21" s="471"/>
    </row>
    <row r="22" spans="1:24" s="30" customFormat="1" ht="137.1" customHeight="1" x14ac:dyDescent="0.2">
      <c r="A22" s="232">
        <v>10</v>
      </c>
      <c r="B22" s="442" t="s">
        <v>50</v>
      </c>
      <c r="C22" s="442" t="s">
        <v>30</v>
      </c>
      <c r="D22" s="442" t="s">
        <v>69</v>
      </c>
      <c r="E22" s="447">
        <v>6204</v>
      </c>
      <c r="F22" s="176" t="s">
        <v>95</v>
      </c>
      <c r="G22" s="450" t="s">
        <v>39</v>
      </c>
      <c r="H22" s="442" t="s">
        <v>66</v>
      </c>
      <c r="I22" s="442" t="s">
        <v>51</v>
      </c>
      <c r="J22" s="442" t="s">
        <v>30</v>
      </c>
      <c r="K22" s="442" t="s">
        <v>51</v>
      </c>
      <c r="L22" s="443">
        <v>762</v>
      </c>
      <c r="M22" s="438" t="s">
        <v>28</v>
      </c>
      <c r="N22" s="451">
        <v>3842500.68</v>
      </c>
      <c r="O22" s="444">
        <v>46048</v>
      </c>
      <c r="P22" s="444">
        <v>46095</v>
      </c>
      <c r="Q22" s="266">
        <v>2145640</v>
      </c>
      <c r="R22" s="267" t="s">
        <v>29</v>
      </c>
      <c r="S22" s="197">
        <v>4424</v>
      </c>
      <c r="T22" s="445">
        <f t="shared" si="0"/>
        <v>0.61929418058034014</v>
      </c>
      <c r="U22" s="439">
        <v>2379638.31</v>
      </c>
      <c r="V22" s="440" t="s">
        <v>99</v>
      </c>
      <c r="W22" s="471" t="s">
        <v>100</v>
      </c>
    </row>
    <row r="23" spans="1:24" s="30" customFormat="1" ht="54.75" customHeight="1" x14ac:dyDescent="0.2">
      <c r="A23" s="232">
        <v>11</v>
      </c>
      <c r="B23" s="442"/>
      <c r="C23" s="442"/>
      <c r="D23" s="442"/>
      <c r="E23" s="447"/>
      <c r="F23" s="176" t="s">
        <v>96</v>
      </c>
      <c r="G23" s="450"/>
      <c r="H23" s="442"/>
      <c r="I23" s="442"/>
      <c r="J23" s="442"/>
      <c r="K23" s="442"/>
      <c r="L23" s="443"/>
      <c r="M23" s="438"/>
      <c r="N23" s="451"/>
      <c r="O23" s="444"/>
      <c r="P23" s="444"/>
      <c r="Q23" s="266">
        <v>963776.72</v>
      </c>
      <c r="R23" s="267" t="s">
        <v>29</v>
      </c>
      <c r="S23" s="197">
        <v>1011.2</v>
      </c>
      <c r="T23" s="445"/>
      <c r="U23" s="439"/>
      <c r="V23" s="440"/>
      <c r="W23" s="471"/>
    </row>
    <row r="24" spans="1:24" s="30" customFormat="1" ht="54" customHeight="1" x14ac:dyDescent="0.2">
      <c r="A24" s="232">
        <v>12</v>
      </c>
      <c r="B24" s="442"/>
      <c r="C24" s="442"/>
      <c r="D24" s="442"/>
      <c r="E24" s="447"/>
      <c r="F24" s="176" t="s">
        <v>97</v>
      </c>
      <c r="G24" s="450"/>
      <c r="H24" s="442"/>
      <c r="I24" s="442"/>
      <c r="J24" s="442"/>
      <c r="K24" s="442"/>
      <c r="L24" s="443"/>
      <c r="M24" s="438"/>
      <c r="N24" s="451"/>
      <c r="O24" s="444"/>
      <c r="P24" s="444"/>
      <c r="Q24" s="266">
        <v>505855</v>
      </c>
      <c r="R24" s="267"/>
      <c r="S24" s="197">
        <v>1043</v>
      </c>
      <c r="T24" s="445"/>
      <c r="U24" s="439"/>
      <c r="V24" s="440"/>
      <c r="W24" s="471"/>
    </row>
    <row r="25" spans="1:24" s="30" customFormat="1" ht="51" customHeight="1" x14ac:dyDescent="0.2">
      <c r="A25" s="232">
        <v>13</v>
      </c>
      <c r="B25" s="442"/>
      <c r="C25" s="442"/>
      <c r="D25" s="442"/>
      <c r="E25" s="447"/>
      <c r="F25" s="176" t="s">
        <v>98</v>
      </c>
      <c r="G25" s="450"/>
      <c r="H25" s="442"/>
      <c r="I25" s="442"/>
      <c r="J25" s="442"/>
      <c r="K25" s="442"/>
      <c r="L25" s="443"/>
      <c r="M25" s="438"/>
      <c r="N25" s="451"/>
      <c r="O25" s="444"/>
      <c r="P25" s="444"/>
      <c r="Q25" s="266">
        <v>227230.96</v>
      </c>
      <c r="R25" s="267"/>
      <c r="S25" s="197">
        <v>238.4</v>
      </c>
      <c r="T25" s="445"/>
      <c r="U25" s="439"/>
      <c r="V25" s="440"/>
      <c r="W25" s="471"/>
    </row>
    <row r="26" spans="1:24" s="30" customFormat="1" ht="137.1" customHeight="1" x14ac:dyDescent="0.2">
      <c r="A26" s="232">
        <v>14</v>
      </c>
      <c r="B26" s="258" t="s">
        <v>50</v>
      </c>
      <c r="C26" s="258" t="s">
        <v>30</v>
      </c>
      <c r="D26" s="258" t="s">
        <v>70</v>
      </c>
      <c r="E26" s="262">
        <v>6205</v>
      </c>
      <c r="F26" s="176" t="s">
        <v>52</v>
      </c>
      <c r="G26" s="265" t="s">
        <v>39</v>
      </c>
      <c r="H26" s="258" t="s">
        <v>43</v>
      </c>
      <c r="I26" s="258" t="s">
        <v>53</v>
      </c>
      <c r="J26" s="258" t="s">
        <v>30</v>
      </c>
      <c r="K26" s="258" t="s">
        <v>53</v>
      </c>
      <c r="L26" s="259">
        <v>365</v>
      </c>
      <c r="M26" s="255" t="s">
        <v>28</v>
      </c>
      <c r="N26" s="199">
        <v>185000</v>
      </c>
      <c r="O26" s="200">
        <v>46057</v>
      </c>
      <c r="P26" s="260">
        <v>46095</v>
      </c>
      <c r="Q26" s="266">
        <f>N26/S26</f>
        <v>185000</v>
      </c>
      <c r="R26" s="267" t="s">
        <v>29</v>
      </c>
      <c r="S26" s="197">
        <v>1</v>
      </c>
      <c r="T26" s="261">
        <f t="shared" si="0"/>
        <v>0.92971983783783796</v>
      </c>
      <c r="U26" s="256">
        <v>171998.17</v>
      </c>
      <c r="V26" s="257" t="s">
        <v>102</v>
      </c>
      <c r="W26" s="270" t="s">
        <v>103</v>
      </c>
    </row>
    <row r="27" spans="1:24" s="30" customFormat="1" ht="137.1" customHeight="1" x14ac:dyDescent="0.2">
      <c r="A27" s="232">
        <v>15</v>
      </c>
      <c r="B27" s="442" t="s">
        <v>50</v>
      </c>
      <c r="C27" s="442" t="s">
        <v>30</v>
      </c>
      <c r="D27" s="442" t="s">
        <v>71</v>
      </c>
      <c r="E27" s="447">
        <v>6206</v>
      </c>
      <c r="F27" s="176" t="s">
        <v>104</v>
      </c>
      <c r="G27" s="450" t="s">
        <v>39</v>
      </c>
      <c r="H27" s="442" t="s">
        <v>66</v>
      </c>
      <c r="I27" s="442" t="s">
        <v>54</v>
      </c>
      <c r="J27" s="442" t="s">
        <v>30</v>
      </c>
      <c r="K27" s="442" t="s">
        <v>54</v>
      </c>
      <c r="L27" s="443">
        <v>458</v>
      </c>
      <c r="M27" s="438" t="s">
        <v>28</v>
      </c>
      <c r="N27" s="451">
        <v>1592730</v>
      </c>
      <c r="O27" s="444">
        <v>46057</v>
      </c>
      <c r="P27" s="444">
        <v>46137</v>
      </c>
      <c r="Q27" s="266">
        <v>277884</v>
      </c>
      <c r="R27" s="267" t="s">
        <v>29</v>
      </c>
      <c r="S27" s="197">
        <v>558</v>
      </c>
      <c r="T27" s="445">
        <f t="shared" si="0"/>
        <v>0.50930503600735844</v>
      </c>
      <c r="U27" s="439">
        <v>811185.41</v>
      </c>
      <c r="V27" s="440" t="s">
        <v>107</v>
      </c>
      <c r="W27" s="471" t="s">
        <v>108</v>
      </c>
    </row>
    <row r="28" spans="1:24" s="30" customFormat="1" ht="137.1" customHeight="1" x14ac:dyDescent="0.2">
      <c r="A28" s="232">
        <v>16</v>
      </c>
      <c r="B28" s="442"/>
      <c r="C28" s="442"/>
      <c r="D28" s="442"/>
      <c r="E28" s="447"/>
      <c r="F28" s="193" t="s">
        <v>105</v>
      </c>
      <c r="G28" s="450"/>
      <c r="H28" s="442"/>
      <c r="I28" s="442"/>
      <c r="J28" s="442"/>
      <c r="K28" s="442"/>
      <c r="L28" s="443"/>
      <c r="M28" s="438"/>
      <c r="N28" s="451"/>
      <c r="O28" s="444"/>
      <c r="P28" s="444"/>
      <c r="Q28" s="266">
        <v>1146330</v>
      </c>
      <c r="R28" s="267" t="s">
        <v>29</v>
      </c>
      <c r="S28" s="197">
        <v>846</v>
      </c>
      <c r="T28" s="445"/>
      <c r="U28" s="439"/>
      <c r="V28" s="440"/>
      <c r="W28" s="471"/>
    </row>
    <row r="29" spans="1:24" s="30" customFormat="1" ht="137.1" customHeight="1" x14ac:dyDescent="0.2">
      <c r="A29" s="232">
        <v>17</v>
      </c>
      <c r="B29" s="442"/>
      <c r="C29" s="442"/>
      <c r="D29" s="442"/>
      <c r="E29" s="447"/>
      <c r="F29" s="193" t="s">
        <v>106</v>
      </c>
      <c r="G29" s="450"/>
      <c r="H29" s="442"/>
      <c r="I29" s="442"/>
      <c r="J29" s="442"/>
      <c r="K29" s="442"/>
      <c r="L29" s="443"/>
      <c r="M29" s="438"/>
      <c r="N29" s="451"/>
      <c r="O29" s="444"/>
      <c r="P29" s="444"/>
      <c r="Q29" s="266">
        <v>168516</v>
      </c>
      <c r="R29" s="267" t="s">
        <v>32</v>
      </c>
      <c r="S29" s="197">
        <v>92</v>
      </c>
      <c r="T29" s="445"/>
      <c r="U29" s="439"/>
      <c r="V29" s="440"/>
      <c r="W29" s="471"/>
    </row>
    <row r="30" spans="1:24" s="30" customFormat="1" ht="137.1" customHeight="1" x14ac:dyDescent="0.2">
      <c r="A30" s="232">
        <v>18</v>
      </c>
      <c r="B30" s="258" t="s">
        <v>50</v>
      </c>
      <c r="C30" s="258" t="s">
        <v>30</v>
      </c>
      <c r="D30" s="258" t="s">
        <v>72</v>
      </c>
      <c r="E30" s="262">
        <v>6207</v>
      </c>
      <c r="F30" s="176" t="s">
        <v>55</v>
      </c>
      <c r="G30" s="265" t="s">
        <v>39</v>
      </c>
      <c r="H30" s="258" t="s">
        <v>43</v>
      </c>
      <c r="I30" s="258" t="s">
        <v>54</v>
      </c>
      <c r="J30" s="258" t="s">
        <v>30</v>
      </c>
      <c r="K30" s="258" t="s">
        <v>54</v>
      </c>
      <c r="L30" s="259">
        <v>33284</v>
      </c>
      <c r="M30" s="255" t="s">
        <v>28</v>
      </c>
      <c r="N30" s="199">
        <v>92817.98</v>
      </c>
      <c r="O30" s="200">
        <v>46048</v>
      </c>
      <c r="P30" s="260">
        <v>46095</v>
      </c>
      <c r="Q30" s="266">
        <f>N30/S30</f>
        <v>92817.98</v>
      </c>
      <c r="R30" s="267" t="s">
        <v>90</v>
      </c>
      <c r="S30" s="197">
        <v>1</v>
      </c>
      <c r="T30" s="261">
        <f t="shared" si="0"/>
        <v>1</v>
      </c>
      <c r="U30" s="256">
        <v>92817.98</v>
      </c>
      <c r="V30" s="257" t="s">
        <v>109</v>
      </c>
      <c r="W30" s="270" t="s">
        <v>110</v>
      </c>
    </row>
    <row r="31" spans="1:24" s="30" customFormat="1" ht="137.1" customHeight="1" x14ac:dyDescent="0.2">
      <c r="A31" s="232">
        <v>19</v>
      </c>
      <c r="B31" s="258" t="s">
        <v>50</v>
      </c>
      <c r="C31" s="258" t="s">
        <v>30</v>
      </c>
      <c r="D31" s="258" t="s">
        <v>73</v>
      </c>
      <c r="E31" s="262">
        <v>6208</v>
      </c>
      <c r="F31" s="176" t="s">
        <v>56</v>
      </c>
      <c r="G31" s="265" t="s">
        <v>39</v>
      </c>
      <c r="H31" s="258" t="s">
        <v>43</v>
      </c>
      <c r="I31" s="258" t="s">
        <v>57</v>
      </c>
      <c r="J31" s="258" t="s">
        <v>30</v>
      </c>
      <c r="K31" s="258" t="s">
        <v>57</v>
      </c>
      <c r="L31" s="259">
        <v>2134</v>
      </c>
      <c r="M31" s="255" t="s">
        <v>28</v>
      </c>
      <c r="N31" s="199">
        <v>2910000</v>
      </c>
      <c r="O31" s="200">
        <v>46276</v>
      </c>
      <c r="P31" s="260">
        <v>46130</v>
      </c>
      <c r="Q31" s="266">
        <f>N31/S31</f>
        <v>727.5</v>
      </c>
      <c r="R31" s="267" t="s">
        <v>29</v>
      </c>
      <c r="S31" s="197">
        <v>4000</v>
      </c>
      <c r="T31" s="261">
        <f t="shared" si="0"/>
        <v>0.60544782474226799</v>
      </c>
      <c r="U31" s="256">
        <v>1761853.17</v>
      </c>
      <c r="V31" s="257" t="s">
        <v>111</v>
      </c>
      <c r="W31" s="270" t="s">
        <v>112</v>
      </c>
    </row>
    <row r="32" spans="1:24" s="30" customFormat="1" ht="137.1" customHeight="1" x14ac:dyDescent="0.2">
      <c r="A32" s="232">
        <v>20</v>
      </c>
      <c r="B32" s="177" t="s">
        <v>50</v>
      </c>
      <c r="C32" s="258" t="s">
        <v>30</v>
      </c>
      <c r="D32" s="258" t="s">
        <v>74</v>
      </c>
      <c r="E32" s="262">
        <v>6209</v>
      </c>
      <c r="F32" s="176" t="s">
        <v>58</v>
      </c>
      <c r="G32" s="265" t="s">
        <v>39</v>
      </c>
      <c r="H32" s="258" t="s">
        <v>43</v>
      </c>
      <c r="I32" s="258" t="s">
        <v>59</v>
      </c>
      <c r="J32" s="258" t="s">
        <v>30</v>
      </c>
      <c r="K32" s="258" t="s">
        <v>59</v>
      </c>
      <c r="L32" s="259">
        <v>73</v>
      </c>
      <c r="M32" s="255" t="s">
        <v>28</v>
      </c>
      <c r="N32" s="199">
        <v>1920000</v>
      </c>
      <c r="O32" s="200">
        <v>46076</v>
      </c>
      <c r="P32" s="260">
        <v>46165</v>
      </c>
      <c r="Q32" s="266">
        <f>N32/S32</f>
        <v>1920000</v>
      </c>
      <c r="R32" s="267" t="s">
        <v>90</v>
      </c>
      <c r="S32" s="197">
        <v>1</v>
      </c>
      <c r="T32" s="261">
        <f t="shared" si="0"/>
        <v>0.72665337500000005</v>
      </c>
      <c r="U32" s="256">
        <v>1395174.48</v>
      </c>
      <c r="V32" s="257" t="s">
        <v>113</v>
      </c>
      <c r="W32" s="270" t="s">
        <v>114</v>
      </c>
    </row>
    <row r="33" spans="1:23" s="30" customFormat="1" ht="137.1" customHeight="1" x14ac:dyDescent="0.2">
      <c r="A33" s="232">
        <v>21</v>
      </c>
      <c r="B33" s="177" t="s">
        <v>50</v>
      </c>
      <c r="C33" s="258" t="s">
        <v>30</v>
      </c>
      <c r="D33" s="258" t="s">
        <v>75</v>
      </c>
      <c r="E33" s="262">
        <v>6210</v>
      </c>
      <c r="F33" s="176" t="s">
        <v>60</v>
      </c>
      <c r="G33" s="265" t="s">
        <v>39</v>
      </c>
      <c r="H33" s="258" t="s">
        <v>40</v>
      </c>
      <c r="I33" s="258" t="s">
        <v>59</v>
      </c>
      <c r="J33" s="258" t="s">
        <v>30</v>
      </c>
      <c r="K33" s="258" t="s">
        <v>59</v>
      </c>
      <c r="L33" s="259">
        <v>33284</v>
      </c>
      <c r="M33" s="255" t="s">
        <v>28</v>
      </c>
      <c r="N33" s="199">
        <v>895095.34</v>
      </c>
      <c r="O33" s="200">
        <v>46069</v>
      </c>
      <c r="P33" s="260">
        <v>46095</v>
      </c>
      <c r="Q33" s="266">
        <f>N33/S33</f>
        <v>895095.34</v>
      </c>
      <c r="R33" s="267" t="s">
        <v>90</v>
      </c>
      <c r="S33" s="197">
        <v>1</v>
      </c>
      <c r="T33" s="261">
        <f t="shared" si="0"/>
        <v>1</v>
      </c>
      <c r="U33" s="256">
        <v>895095.34</v>
      </c>
      <c r="V33" s="257" t="s">
        <v>115</v>
      </c>
      <c r="W33" s="270" t="s">
        <v>116</v>
      </c>
    </row>
    <row r="34" spans="1:23" s="30" customFormat="1" ht="137.1" customHeight="1" x14ac:dyDescent="0.2">
      <c r="A34" s="232">
        <v>22</v>
      </c>
      <c r="B34" s="442" t="s">
        <v>50</v>
      </c>
      <c r="C34" s="442" t="s">
        <v>30</v>
      </c>
      <c r="D34" s="442" t="s">
        <v>76</v>
      </c>
      <c r="E34" s="447">
        <v>6211</v>
      </c>
      <c r="F34" s="176" t="s">
        <v>119</v>
      </c>
      <c r="G34" s="450" t="s">
        <v>39</v>
      </c>
      <c r="H34" s="442" t="s">
        <v>66</v>
      </c>
      <c r="I34" s="442" t="s">
        <v>31</v>
      </c>
      <c r="J34" s="442" t="s">
        <v>30</v>
      </c>
      <c r="K34" s="442" t="s">
        <v>31</v>
      </c>
      <c r="L34" s="443">
        <v>1748</v>
      </c>
      <c r="M34" s="438" t="s">
        <v>28</v>
      </c>
      <c r="N34" s="451">
        <v>1577859.31</v>
      </c>
      <c r="O34" s="444">
        <v>46077</v>
      </c>
      <c r="P34" s="444">
        <v>46130</v>
      </c>
      <c r="Q34" s="266">
        <v>761246.02</v>
      </c>
      <c r="R34" s="267" t="s">
        <v>29</v>
      </c>
      <c r="S34" s="197">
        <v>609.6</v>
      </c>
      <c r="T34" s="445">
        <f t="shared" si="0"/>
        <v>0.99866208603858353</v>
      </c>
      <c r="U34" s="439">
        <v>1575748.27</v>
      </c>
      <c r="V34" s="440" t="s">
        <v>121</v>
      </c>
      <c r="W34" s="471" t="s">
        <v>122</v>
      </c>
    </row>
    <row r="35" spans="1:23" s="30" customFormat="1" ht="45" customHeight="1" x14ac:dyDescent="0.2">
      <c r="A35" s="232">
        <v>23</v>
      </c>
      <c r="B35" s="442"/>
      <c r="C35" s="442"/>
      <c r="D35" s="442"/>
      <c r="E35" s="447"/>
      <c r="F35" s="176" t="s">
        <v>117</v>
      </c>
      <c r="G35" s="450"/>
      <c r="H35" s="442"/>
      <c r="I35" s="442"/>
      <c r="J35" s="442"/>
      <c r="K35" s="442"/>
      <c r="L35" s="443"/>
      <c r="M35" s="438"/>
      <c r="N35" s="451"/>
      <c r="O35" s="444"/>
      <c r="P35" s="444"/>
      <c r="Q35" s="266">
        <v>377340.29</v>
      </c>
      <c r="R35" s="267" t="s">
        <v>32</v>
      </c>
      <c r="S35" s="197">
        <v>212</v>
      </c>
      <c r="T35" s="445"/>
      <c r="U35" s="439"/>
      <c r="V35" s="440"/>
      <c r="W35" s="471"/>
    </row>
    <row r="36" spans="1:23" s="30" customFormat="1" ht="45" customHeight="1" x14ac:dyDescent="0.2">
      <c r="A36" s="232">
        <v>24</v>
      </c>
      <c r="B36" s="442"/>
      <c r="C36" s="442"/>
      <c r="D36" s="442"/>
      <c r="E36" s="447"/>
      <c r="F36" s="193" t="s">
        <v>118</v>
      </c>
      <c r="G36" s="450"/>
      <c r="H36" s="442"/>
      <c r="I36" s="442"/>
      <c r="J36" s="442"/>
      <c r="K36" s="442"/>
      <c r="L36" s="443"/>
      <c r="M36" s="438"/>
      <c r="N36" s="451"/>
      <c r="O36" s="444"/>
      <c r="P36" s="444"/>
      <c r="Q36" s="266">
        <v>300256.98</v>
      </c>
      <c r="R36" s="267" t="s">
        <v>29</v>
      </c>
      <c r="S36" s="197">
        <v>340.86</v>
      </c>
      <c r="T36" s="445"/>
      <c r="U36" s="439"/>
      <c r="V36" s="440"/>
      <c r="W36" s="471"/>
    </row>
    <row r="37" spans="1:23" s="30" customFormat="1" ht="45" customHeight="1" x14ac:dyDescent="0.2">
      <c r="A37" s="232">
        <v>25</v>
      </c>
      <c r="B37" s="442"/>
      <c r="C37" s="442"/>
      <c r="D37" s="442"/>
      <c r="E37" s="447"/>
      <c r="F37" s="193" t="s">
        <v>120</v>
      </c>
      <c r="G37" s="450"/>
      <c r="H37" s="442"/>
      <c r="I37" s="442"/>
      <c r="J37" s="442"/>
      <c r="K37" s="442"/>
      <c r="L37" s="443"/>
      <c r="M37" s="438"/>
      <c r="N37" s="451"/>
      <c r="O37" s="444"/>
      <c r="P37" s="444"/>
      <c r="Q37" s="266">
        <v>139016.01999999999</v>
      </c>
      <c r="R37" s="267" t="s">
        <v>32</v>
      </c>
      <c r="S37" s="197">
        <v>207.16</v>
      </c>
      <c r="T37" s="445"/>
      <c r="U37" s="439"/>
      <c r="V37" s="440"/>
      <c r="W37" s="471"/>
    </row>
    <row r="38" spans="1:23" s="30" customFormat="1" ht="137.1" customHeight="1" x14ac:dyDescent="0.2">
      <c r="A38" s="232">
        <v>26</v>
      </c>
      <c r="B38" s="258" t="s">
        <v>50</v>
      </c>
      <c r="C38" s="258" t="s">
        <v>30</v>
      </c>
      <c r="D38" s="258" t="s">
        <v>77</v>
      </c>
      <c r="E38" s="262">
        <v>6212</v>
      </c>
      <c r="F38" s="176" t="s">
        <v>61</v>
      </c>
      <c r="G38" s="265" t="s">
        <v>39</v>
      </c>
      <c r="H38" s="258" t="s">
        <v>67</v>
      </c>
      <c r="I38" s="258" t="s">
        <v>62</v>
      </c>
      <c r="J38" s="258" t="s">
        <v>30</v>
      </c>
      <c r="K38" s="258" t="s">
        <v>62</v>
      </c>
      <c r="L38" s="259">
        <v>64806</v>
      </c>
      <c r="M38" s="255" t="s">
        <v>28</v>
      </c>
      <c r="N38" s="199">
        <v>125000</v>
      </c>
      <c r="O38" s="200">
        <v>46076</v>
      </c>
      <c r="P38" s="260">
        <v>46387</v>
      </c>
      <c r="Q38" s="266">
        <f>N38/S38</f>
        <v>250</v>
      </c>
      <c r="R38" s="267" t="s">
        <v>29</v>
      </c>
      <c r="S38" s="197">
        <v>500</v>
      </c>
      <c r="T38" s="261">
        <f t="shared" si="0"/>
        <v>0.91756000000000004</v>
      </c>
      <c r="U38" s="256">
        <v>114695</v>
      </c>
      <c r="V38" s="257" t="s">
        <v>127</v>
      </c>
      <c r="W38" s="270" t="s">
        <v>128</v>
      </c>
    </row>
    <row r="39" spans="1:23" s="30" customFormat="1" ht="137.1" customHeight="1" x14ac:dyDescent="0.2">
      <c r="A39" s="232">
        <v>27</v>
      </c>
      <c r="B39" s="258" t="s">
        <v>50</v>
      </c>
      <c r="C39" s="442" t="s">
        <v>30</v>
      </c>
      <c r="D39" s="442" t="s">
        <v>78</v>
      </c>
      <c r="E39" s="447">
        <v>6213</v>
      </c>
      <c r="F39" s="176" t="s">
        <v>123</v>
      </c>
      <c r="G39" s="450" t="s">
        <v>39</v>
      </c>
      <c r="H39" s="442" t="s">
        <v>66</v>
      </c>
      <c r="I39" s="442" t="s">
        <v>31</v>
      </c>
      <c r="J39" s="442" t="s">
        <v>30</v>
      </c>
      <c r="K39" s="442" t="s">
        <v>31</v>
      </c>
      <c r="L39" s="443">
        <v>1557</v>
      </c>
      <c r="M39" s="438" t="s">
        <v>28</v>
      </c>
      <c r="N39" s="451">
        <v>1441188</v>
      </c>
      <c r="O39" s="454">
        <v>46077</v>
      </c>
      <c r="P39" s="444">
        <v>46137</v>
      </c>
      <c r="Q39" s="266">
        <v>590940</v>
      </c>
      <c r="R39" s="267" t="s">
        <v>29</v>
      </c>
      <c r="S39" s="197">
        <v>1125.4000000000001</v>
      </c>
      <c r="T39" s="445">
        <f t="shared" si="0"/>
        <v>0.50942920007660342</v>
      </c>
      <c r="U39" s="439">
        <v>734183.25</v>
      </c>
      <c r="V39" s="440" t="s">
        <v>125</v>
      </c>
      <c r="W39" s="471" t="s">
        <v>126</v>
      </c>
    </row>
    <row r="40" spans="1:23" s="30" customFormat="1" ht="137.1" customHeight="1" x14ac:dyDescent="0.2">
      <c r="A40" s="232">
        <v>28</v>
      </c>
      <c r="B40" s="258"/>
      <c r="C40" s="442"/>
      <c r="D40" s="442"/>
      <c r="E40" s="447"/>
      <c r="F40" s="176" t="s">
        <v>124</v>
      </c>
      <c r="G40" s="450"/>
      <c r="H40" s="442"/>
      <c r="I40" s="442"/>
      <c r="J40" s="442"/>
      <c r="K40" s="442"/>
      <c r="L40" s="443"/>
      <c r="M40" s="438"/>
      <c r="N40" s="451"/>
      <c r="O40" s="451"/>
      <c r="P40" s="444"/>
      <c r="Q40" s="266">
        <v>850248</v>
      </c>
      <c r="R40" s="267" t="s">
        <v>29</v>
      </c>
      <c r="S40" s="197">
        <v>504</v>
      </c>
      <c r="T40" s="445"/>
      <c r="U40" s="439"/>
      <c r="V40" s="440"/>
      <c r="W40" s="471"/>
    </row>
    <row r="41" spans="1:23" s="30" customFormat="1" ht="208.5" customHeight="1" x14ac:dyDescent="0.2">
      <c r="A41" s="232">
        <v>29</v>
      </c>
      <c r="B41" s="442" t="s">
        <v>50</v>
      </c>
      <c r="C41" s="442" t="s">
        <v>30</v>
      </c>
      <c r="D41" s="442" t="s">
        <v>79</v>
      </c>
      <c r="E41" s="447">
        <v>6214</v>
      </c>
      <c r="F41" s="176" t="s">
        <v>129</v>
      </c>
      <c r="G41" s="450" t="s">
        <v>39</v>
      </c>
      <c r="H41" s="442" t="s">
        <v>66</v>
      </c>
      <c r="I41" s="442" t="s">
        <v>31</v>
      </c>
      <c r="J41" s="442" t="s">
        <v>30</v>
      </c>
      <c r="K41" s="442" t="s">
        <v>31</v>
      </c>
      <c r="L41" s="443">
        <v>1557</v>
      </c>
      <c r="M41" s="438" t="s">
        <v>28</v>
      </c>
      <c r="N41" s="451">
        <v>642762.6</v>
      </c>
      <c r="O41" s="444">
        <v>46077</v>
      </c>
      <c r="P41" s="444">
        <v>46102</v>
      </c>
      <c r="Q41" s="452">
        <f>N41/S41</f>
        <v>1258.8378378378377</v>
      </c>
      <c r="R41" s="453" t="s">
        <v>29</v>
      </c>
      <c r="S41" s="197">
        <v>510.6</v>
      </c>
      <c r="T41" s="445">
        <f t="shared" si="0"/>
        <v>0.61122887361523526</v>
      </c>
      <c r="U41" s="439">
        <v>392875.06</v>
      </c>
      <c r="V41" s="440" t="s">
        <v>130</v>
      </c>
      <c r="W41" s="471" t="s">
        <v>131</v>
      </c>
    </row>
    <row r="42" spans="1:23" s="30" customFormat="1" ht="137.1" customHeight="1" x14ac:dyDescent="0.2">
      <c r="A42" s="232">
        <v>30</v>
      </c>
      <c r="B42" s="442"/>
      <c r="C42" s="442"/>
      <c r="D42" s="442"/>
      <c r="E42" s="447"/>
      <c r="F42" s="193" t="s">
        <v>92</v>
      </c>
      <c r="G42" s="450"/>
      <c r="H42" s="442"/>
      <c r="I42" s="442"/>
      <c r="J42" s="442"/>
      <c r="K42" s="442"/>
      <c r="L42" s="443"/>
      <c r="M42" s="438"/>
      <c r="N42" s="451"/>
      <c r="O42" s="444"/>
      <c r="P42" s="444"/>
      <c r="Q42" s="452"/>
      <c r="R42" s="453"/>
      <c r="S42" s="197">
        <v>220.8</v>
      </c>
      <c r="T42" s="445"/>
      <c r="U42" s="439"/>
      <c r="V42" s="440"/>
      <c r="W42" s="471"/>
    </row>
    <row r="43" spans="1:23" s="30" customFormat="1" ht="166.5" customHeight="1" x14ac:dyDescent="0.2">
      <c r="A43" s="232">
        <v>31</v>
      </c>
      <c r="B43" s="442" t="s">
        <v>50</v>
      </c>
      <c r="C43" s="442" t="s">
        <v>30</v>
      </c>
      <c r="D43" s="442" t="s">
        <v>80</v>
      </c>
      <c r="E43" s="447">
        <v>6215</v>
      </c>
      <c r="F43" s="176" t="s">
        <v>132</v>
      </c>
      <c r="G43" s="450" t="s">
        <v>39</v>
      </c>
      <c r="H43" s="442" t="s">
        <v>43</v>
      </c>
      <c r="I43" s="442" t="s">
        <v>31</v>
      </c>
      <c r="J43" s="442" t="s">
        <v>30</v>
      </c>
      <c r="K43" s="442" t="s">
        <v>31</v>
      </c>
      <c r="L43" s="443">
        <v>39548</v>
      </c>
      <c r="M43" s="438" t="s">
        <v>28</v>
      </c>
      <c r="N43" s="451">
        <v>6323388.6900000004</v>
      </c>
      <c r="O43" s="444">
        <v>46062</v>
      </c>
      <c r="P43" s="444">
        <v>46109</v>
      </c>
      <c r="Q43" s="266">
        <v>4763128.3600000003</v>
      </c>
      <c r="R43" s="267" t="s">
        <v>29</v>
      </c>
      <c r="S43" s="197">
        <v>2193.71</v>
      </c>
      <c r="T43" s="445">
        <f t="shared" si="0"/>
        <v>0.98081084590104484</v>
      </c>
      <c r="U43" s="439">
        <v>6202048.21</v>
      </c>
      <c r="V43" s="440" t="s">
        <v>134</v>
      </c>
      <c r="W43" s="471" t="s">
        <v>135</v>
      </c>
    </row>
    <row r="44" spans="1:23" s="30" customFormat="1" ht="56.25" customHeight="1" x14ac:dyDescent="0.2">
      <c r="A44" s="232">
        <v>32</v>
      </c>
      <c r="B44" s="442"/>
      <c r="C44" s="442"/>
      <c r="D44" s="442"/>
      <c r="E44" s="447"/>
      <c r="F44" s="193" t="s">
        <v>133</v>
      </c>
      <c r="G44" s="450"/>
      <c r="H44" s="442"/>
      <c r="I44" s="442"/>
      <c r="J44" s="442"/>
      <c r="K44" s="442"/>
      <c r="L44" s="443"/>
      <c r="M44" s="438"/>
      <c r="N44" s="451"/>
      <c r="O44" s="444"/>
      <c r="P44" s="444"/>
      <c r="Q44" s="266">
        <v>805882.07</v>
      </c>
      <c r="R44" s="267" t="s">
        <v>29</v>
      </c>
      <c r="S44" s="197">
        <v>983.81</v>
      </c>
      <c r="T44" s="445"/>
      <c r="U44" s="439"/>
      <c r="V44" s="440"/>
      <c r="W44" s="471"/>
    </row>
    <row r="45" spans="1:23" s="30" customFormat="1" ht="66.75" customHeight="1" x14ac:dyDescent="0.2">
      <c r="A45" s="232">
        <v>33</v>
      </c>
      <c r="B45" s="442"/>
      <c r="C45" s="442"/>
      <c r="D45" s="442"/>
      <c r="E45" s="447"/>
      <c r="F45" s="193" t="s">
        <v>34</v>
      </c>
      <c r="G45" s="450"/>
      <c r="H45" s="442"/>
      <c r="I45" s="442"/>
      <c r="J45" s="442"/>
      <c r="K45" s="442"/>
      <c r="L45" s="443"/>
      <c r="M45" s="438"/>
      <c r="N45" s="451"/>
      <c r="O45" s="444"/>
      <c r="P45" s="444"/>
      <c r="Q45" s="266">
        <v>530668.17000000004</v>
      </c>
      <c r="R45" s="267" t="s">
        <v>29</v>
      </c>
      <c r="S45" s="197">
        <v>378.83</v>
      </c>
      <c r="T45" s="445"/>
      <c r="U45" s="439"/>
      <c r="V45" s="440"/>
      <c r="W45" s="471"/>
    </row>
    <row r="46" spans="1:23" s="30" customFormat="1" ht="66.75" customHeight="1" x14ac:dyDescent="0.2">
      <c r="A46" s="232">
        <v>34</v>
      </c>
      <c r="B46" s="442"/>
      <c r="C46" s="442"/>
      <c r="D46" s="442"/>
      <c r="E46" s="447"/>
      <c r="F46" s="193" t="s">
        <v>33</v>
      </c>
      <c r="G46" s="450"/>
      <c r="H46" s="442"/>
      <c r="I46" s="442"/>
      <c r="J46" s="442"/>
      <c r="K46" s="442"/>
      <c r="L46" s="443"/>
      <c r="M46" s="438"/>
      <c r="N46" s="451"/>
      <c r="O46" s="444"/>
      <c r="P46" s="444"/>
      <c r="Q46" s="266">
        <v>223710.09</v>
      </c>
      <c r="R46" s="267" t="s">
        <v>32</v>
      </c>
      <c r="S46" s="197">
        <v>395.43</v>
      </c>
      <c r="T46" s="445"/>
      <c r="U46" s="439"/>
      <c r="V46" s="440"/>
      <c r="W46" s="471"/>
    </row>
    <row r="47" spans="1:23" s="30" customFormat="1" ht="137.1" customHeight="1" x14ac:dyDescent="0.2">
      <c r="A47" s="232">
        <v>35</v>
      </c>
      <c r="B47" s="258" t="s">
        <v>50</v>
      </c>
      <c r="C47" s="258" t="s">
        <v>30</v>
      </c>
      <c r="D47" s="258" t="s">
        <v>81</v>
      </c>
      <c r="E47" s="262">
        <v>6216</v>
      </c>
      <c r="F47" s="176" t="s">
        <v>63</v>
      </c>
      <c r="G47" s="265" t="s">
        <v>39</v>
      </c>
      <c r="H47" s="258" t="s">
        <v>43</v>
      </c>
      <c r="I47" s="258" t="s">
        <v>64</v>
      </c>
      <c r="J47" s="258" t="s">
        <v>30</v>
      </c>
      <c r="K47" s="258" t="s">
        <v>64</v>
      </c>
      <c r="L47" s="259">
        <v>6470</v>
      </c>
      <c r="M47" s="255" t="s">
        <v>28</v>
      </c>
      <c r="N47" s="199">
        <v>125072.64</v>
      </c>
      <c r="O47" s="200">
        <v>46069</v>
      </c>
      <c r="P47" s="260">
        <v>46081</v>
      </c>
      <c r="Q47" s="266">
        <v>629.27</v>
      </c>
      <c r="R47" s="267" t="s">
        <v>29</v>
      </c>
      <c r="S47" s="197">
        <v>1</v>
      </c>
      <c r="T47" s="261">
        <f t="shared" si="0"/>
        <v>1</v>
      </c>
      <c r="U47" s="199">
        <v>125072.64</v>
      </c>
      <c r="V47" s="257" t="s">
        <v>136</v>
      </c>
      <c r="W47" s="270" t="s">
        <v>137</v>
      </c>
    </row>
    <row r="48" spans="1:23" s="30" customFormat="1" ht="200.25" customHeight="1" x14ac:dyDescent="0.2">
      <c r="A48" s="232">
        <v>36</v>
      </c>
      <c r="B48" s="442" t="s">
        <v>50</v>
      </c>
      <c r="C48" s="442" t="s">
        <v>30</v>
      </c>
      <c r="D48" s="442" t="s">
        <v>83</v>
      </c>
      <c r="E48" s="447">
        <v>6218</v>
      </c>
      <c r="F48" s="176" t="s">
        <v>84</v>
      </c>
      <c r="G48" s="450" t="s">
        <v>85</v>
      </c>
      <c r="H48" s="442" t="s">
        <v>43</v>
      </c>
      <c r="I48" s="442" t="s">
        <v>31</v>
      </c>
      <c r="J48" s="442" t="s">
        <v>30</v>
      </c>
      <c r="K48" s="442" t="s">
        <v>31</v>
      </c>
      <c r="L48" s="443">
        <v>330</v>
      </c>
      <c r="M48" s="438" t="s">
        <v>28</v>
      </c>
      <c r="N48" s="451">
        <v>5777307.4100000001</v>
      </c>
      <c r="O48" s="444">
        <v>46069</v>
      </c>
      <c r="P48" s="444">
        <v>46130</v>
      </c>
      <c r="Q48" s="191">
        <v>3617653.99</v>
      </c>
      <c r="R48" s="267" t="s">
        <v>29</v>
      </c>
      <c r="S48" s="197">
        <v>1890</v>
      </c>
      <c r="T48" s="445">
        <f t="shared" si="0"/>
        <v>0.97868611945646844</v>
      </c>
      <c r="U48" s="439">
        <v>5654170.5700000003</v>
      </c>
      <c r="V48" s="440" t="s">
        <v>86</v>
      </c>
      <c r="W48" s="471" t="s">
        <v>87</v>
      </c>
    </row>
    <row r="49" spans="1:23" ht="38.25" customHeight="1" x14ac:dyDescent="0.25">
      <c r="A49" s="234">
        <v>37</v>
      </c>
      <c r="B49" s="442"/>
      <c r="C49" s="442"/>
      <c r="D49" s="442"/>
      <c r="E49" s="447"/>
      <c r="F49" s="202" t="s">
        <v>48</v>
      </c>
      <c r="G49" s="450"/>
      <c r="H49" s="442"/>
      <c r="I49" s="442"/>
      <c r="J49" s="442"/>
      <c r="K49" s="442"/>
      <c r="L49" s="443"/>
      <c r="M49" s="438"/>
      <c r="N49" s="451"/>
      <c r="O49" s="444"/>
      <c r="P49" s="444"/>
      <c r="Q49" s="191">
        <v>756432.31</v>
      </c>
      <c r="R49" s="267" t="s">
        <v>29</v>
      </c>
      <c r="S49" s="197">
        <v>919</v>
      </c>
      <c r="T49" s="445"/>
      <c r="U49" s="439"/>
      <c r="V49" s="440"/>
      <c r="W49" s="471"/>
    </row>
    <row r="50" spans="1:23" ht="36.75" customHeight="1" x14ac:dyDescent="0.25">
      <c r="A50" s="234">
        <v>38</v>
      </c>
      <c r="B50" s="442"/>
      <c r="C50" s="442"/>
      <c r="D50" s="442"/>
      <c r="E50" s="447"/>
      <c r="F50" s="202" t="s">
        <v>34</v>
      </c>
      <c r="G50" s="450"/>
      <c r="H50" s="442"/>
      <c r="I50" s="442"/>
      <c r="J50" s="442"/>
      <c r="K50" s="442"/>
      <c r="L50" s="443"/>
      <c r="M50" s="438"/>
      <c r="N50" s="451"/>
      <c r="O50" s="444"/>
      <c r="P50" s="444"/>
      <c r="Q50" s="191">
        <v>769720.4</v>
      </c>
      <c r="R50" s="267" t="s">
        <v>32</v>
      </c>
      <c r="S50" s="197">
        <v>552.08000000000004</v>
      </c>
      <c r="T50" s="445"/>
      <c r="U50" s="439"/>
      <c r="V50" s="440"/>
      <c r="W50" s="471"/>
    </row>
    <row r="51" spans="1:23" ht="36.75" customHeight="1" x14ac:dyDescent="0.25">
      <c r="A51" s="234">
        <v>39</v>
      </c>
      <c r="B51" s="442"/>
      <c r="C51" s="442"/>
      <c r="D51" s="442"/>
      <c r="E51" s="447"/>
      <c r="F51" s="202" t="s">
        <v>89</v>
      </c>
      <c r="G51" s="450"/>
      <c r="H51" s="442"/>
      <c r="I51" s="442"/>
      <c r="J51" s="442"/>
      <c r="K51" s="442"/>
      <c r="L51" s="443"/>
      <c r="M51" s="438"/>
      <c r="N51" s="451"/>
      <c r="O51" s="444"/>
      <c r="P51" s="444"/>
      <c r="Q51" s="191">
        <v>286485.23</v>
      </c>
      <c r="R51" s="267" t="s">
        <v>90</v>
      </c>
      <c r="S51" s="197">
        <v>1</v>
      </c>
      <c r="T51" s="445"/>
      <c r="U51" s="439"/>
      <c r="V51" s="440"/>
      <c r="W51" s="471"/>
    </row>
    <row r="52" spans="1:23" ht="45.75" customHeight="1" x14ac:dyDescent="0.25">
      <c r="A52" s="234">
        <v>40</v>
      </c>
      <c r="B52" s="442"/>
      <c r="C52" s="442"/>
      <c r="D52" s="442"/>
      <c r="E52" s="447"/>
      <c r="F52" s="202" t="s">
        <v>33</v>
      </c>
      <c r="G52" s="450"/>
      <c r="H52" s="442"/>
      <c r="I52" s="442"/>
      <c r="J52" s="442"/>
      <c r="K52" s="442"/>
      <c r="L52" s="443"/>
      <c r="M52" s="438"/>
      <c r="N52" s="451"/>
      <c r="O52" s="444"/>
      <c r="P52" s="444"/>
      <c r="Q52" s="191">
        <v>347015.48</v>
      </c>
      <c r="R52" s="267" t="s">
        <v>29</v>
      </c>
      <c r="S52" s="197">
        <v>460.65</v>
      </c>
      <c r="T52" s="445"/>
      <c r="U52" s="439"/>
      <c r="V52" s="440"/>
      <c r="W52" s="471"/>
    </row>
    <row r="53" spans="1:23" ht="150" customHeight="1" x14ac:dyDescent="0.25">
      <c r="A53" s="232">
        <v>41</v>
      </c>
      <c r="B53" s="262" t="s">
        <v>148</v>
      </c>
      <c r="C53" s="258" t="s">
        <v>159</v>
      </c>
      <c r="D53" s="258" t="s">
        <v>161</v>
      </c>
      <c r="E53" s="262">
        <v>6401</v>
      </c>
      <c r="F53" s="176" t="s">
        <v>160</v>
      </c>
      <c r="G53" s="263" t="s">
        <v>162</v>
      </c>
      <c r="H53" s="263" t="s">
        <v>67</v>
      </c>
      <c r="I53" s="258" t="s">
        <v>163</v>
      </c>
      <c r="J53" s="258" t="s">
        <v>159</v>
      </c>
      <c r="K53" s="258" t="s">
        <v>163</v>
      </c>
      <c r="L53" s="259">
        <v>64806</v>
      </c>
      <c r="M53" s="255" t="s">
        <v>28</v>
      </c>
      <c r="N53" s="199">
        <v>3074000</v>
      </c>
      <c r="O53" s="200">
        <v>46062</v>
      </c>
      <c r="P53" s="260">
        <v>46089</v>
      </c>
      <c r="Q53" s="266">
        <f>N53/S53</f>
        <v>3074000</v>
      </c>
      <c r="R53" s="267" t="s">
        <v>90</v>
      </c>
      <c r="S53" s="197">
        <v>1</v>
      </c>
      <c r="T53" s="261">
        <f>U53*100%/N53</f>
        <v>1</v>
      </c>
      <c r="U53" s="256">
        <v>3074000</v>
      </c>
      <c r="V53" s="257" t="s">
        <v>164</v>
      </c>
      <c r="W53" s="270" t="s">
        <v>165</v>
      </c>
    </row>
    <row r="54" spans="1:23" ht="66" customHeight="1" x14ac:dyDescent="0.25">
      <c r="A54" s="472" t="s">
        <v>143</v>
      </c>
      <c r="B54" s="446"/>
      <c r="C54" s="446"/>
      <c r="D54" s="446"/>
      <c r="E54" s="446"/>
      <c r="F54" s="446"/>
      <c r="G54" s="446"/>
      <c r="H54" s="446"/>
      <c r="I54" s="446"/>
      <c r="J54" s="446"/>
      <c r="K54" s="446"/>
      <c r="L54" s="446"/>
      <c r="M54" s="446"/>
      <c r="N54" s="446"/>
      <c r="O54" s="446"/>
      <c r="P54" s="446"/>
      <c r="Q54" s="446"/>
      <c r="R54" s="446"/>
      <c r="S54" s="446"/>
      <c r="T54" s="446"/>
      <c r="U54" s="446"/>
      <c r="V54" s="446"/>
      <c r="W54" s="473"/>
    </row>
    <row r="55" spans="1:23" s="95" customFormat="1" ht="115.5" customHeight="1" x14ac:dyDescent="0.3">
      <c r="A55" s="232">
        <v>42</v>
      </c>
      <c r="B55" s="262" t="s">
        <v>148</v>
      </c>
      <c r="C55" s="258" t="s">
        <v>30</v>
      </c>
      <c r="D55" s="258" t="s">
        <v>144</v>
      </c>
      <c r="E55" s="262">
        <v>6219</v>
      </c>
      <c r="F55" s="176" t="s">
        <v>140</v>
      </c>
      <c r="G55" s="265" t="s">
        <v>39</v>
      </c>
      <c r="H55" s="263" t="s">
        <v>43</v>
      </c>
      <c r="I55" s="258" t="s">
        <v>31</v>
      </c>
      <c r="J55" s="258" t="s">
        <v>30</v>
      </c>
      <c r="K55" s="258" t="s">
        <v>31</v>
      </c>
      <c r="L55" s="259">
        <v>6470</v>
      </c>
      <c r="M55" s="255" t="s">
        <v>28</v>
      </c>
      <c r="N55" s="199">
        <v>211316.96</v>
      </c>
      <c r="O55" s="200">
        <v>46104</v>
      </c>
      <c r="P55" s="260">
        <v>46146</v>
      </c>
      <c r="Q55" s="266">
        <f t="shared" ref="Q55:Q64" si="1">N55/S55</f>
        <v>254.59874698795178</v>
      </c>
      <c r="R55" s="267" t="s">
        <v>29</v>
      </c>
      <c r="S55" s="197">
        <v>830</v>
      </c>
      <c r="T55" s="261">
        <f t="shared" ref="T55:T64" si="2">U55*100%/N55</f>
        <v>1</v>
      </c>
      <c r="U55" s="199">
        <v>211316.96</v>
      </c>
      <c r="V55" s="257" t="s">
        <v>153</v>
      </c>
      <c r="W55" s="270" t="s">
        <v>154</v>
      </c>
    </row>
    <row r="56" spans="1:23" s="95" customFormat="1" ht="115.5" customHeight="1" x14ac:dyDescent="0.3">
      <c r="A56" s="232">
        <v>43</v>
      </c>
      <c r="B56" s="262" t="s">
        <v>148</v>
      </c>
      <c r="C56" s="258" t="s">
        <v>30</v>
      </c>
      <c r="D56" s="258" t="s">
        <v>192</v>
      </c>
      <c r="E56" s="262">
        <v>6220</v>
      </c>
      <c r="F56" s="176" t="s">
        <v>191</v>
      </c>
      <c r="G56" s="265" t="s">
        <v>39</v>
      </c>
      <c r="H56" s="263"/>
      <c r="I56" s="258" t="s">
        <v>31</v>
      </c>
      <c r="J56" s="258" t="s">
        <v>30</v>
      </c>
      <c r="K56" s="258" t="s">
        <v>31</v>
      </c>
      <c r="L56" s="259"/>
      <c r="M56" s="255"/>
      <c r="N56" s="199">
        <v>2519385</v>
      </c>
      <c r="O56" s="200">
        <v>46104</v>
      </c>
      <c r="P56" s="260">
        <v>46200</v>
      </c>
      <c r="Q56" s="266" t="s">
        <v>193</v>
      </c>
      <c r="R56" s="267" t="s">
        <v>193</v>
      </c>
      <c r="S56" s="197">
        <v>830</v>
      </c>
      <c r="T56" s="261">
        <f t="shared" si="2"/>
        <v>0.54297725436961797</v>
      </c>
      <c r="U56" s="256">
        <v>1367968.75</v>
      </c>
      <c r="V56" s="257"/>
      <c r="W56" s="270"/>
    </row>
    <row r="57" spans="1:23" s="95" customFormat="1" ht="271.5" customHeight="1" x14ac:dyDescent="0.3">
      <c r="A57" s="232">
        <v>44</v>
      </c>
      <c r="B57" s="447" t="s">
        <v>148</v>
      </c>
      <c r="C57" s="442" t="s">
        <v>30</v>
      </c>
      <c r="D57" s="442" t="s">
        <v>145</v>
      </c>
      <c r="E57" s="447">
        <v>6121</v>
      </c>
      <c r="F57" s="176" t="s">
        <v>175</v>
      </c>
      <c r="G57" s="448" t="s">
        <v>149</v>
      </c>
      <c r="H57" s="448" t="s">
        <v>43</v>
      </c>
      <c r="I57" s="442" t="s">
        <v>31</v>
      </c>
      <c r="J57" s="442" t="s">
        <v>30</v>
      </c>
      <c r="K57" s="442" t="s">
        <v>31</v>
      </c>
      <c r="L57" s="443">
        <v>348</v>
      </c>
      <c r="M57" s="438" t="s">
        <v>28</v>
      </c>
      <c r="N57" s="199">
        <v>9274247.0199999996</v>
      </c>
      <c r="O57" s="444">
        <v>46104</v>
      </c>
      <c r="P57" s="444">
        <v>46196</v>
      </c>
      <c r="Q57" s="266">
        <f t="shared" si="1"/>
        <v>2103.3377225409927</v>
      </c>
      <c r="R57" s="267" t="s">
        <v>29</v>
      </c>
      <c r="S57" s="197">
        <v>4409.3</v>
      </c>
      <c r="T57" s="445">
        <f>U57*100%/13115456.93</f>
        <v>0.90940779674383787</v>
      </c>
      <c r="U57" s="439">
        <v>11927298.789999999</v>
      </c>
      <c r="V57" s="440" t="s">
        <v>155</v>
      </c>
      <c r="W57" s="471" t="s">
        <v>156</v>
      </c>
    </row>
    <row r="58" spans="1:23" s="95" customFormat="1" ht="34.5" customHeight="1" x14ac:dyDescent="0.3">
      <c r="A58" s="232">
        <v>45</v>
      </c>
      <c r="B58" s="447"/>
      <c r="C58" s="442"/>
      <c r="D58" s="442"/>
      <c r="E58" s="447"/>
      <c r="F58" s="176" t="s">
        <v>34</v>
      </c>
      <c r="G58" s="448"/>
      <c r="H58" s="448"/>
      <c r="I58" s="442"/>
      <c r="J58" s="442"/>
      <c r="K58" s="442"/>
      <c r="L58" s="443"/>
      <c r="M58" s="438"/>
      <c r="N58" s="199">
        <v>1840485.03</v>
      </c>
      <c r="O58" s="444"/>
      <c r="P58" s="444"/>
      <c r="Q58" s="266">
        <f t="shared" si="1"/>
        <v>1925.5158080850351</v>
      </c>
      <c r="R58" s="267" t="s">
        <v>32</v>
      </c>
      <c r="S58" s="197">
        <v>955.84</v>
      </c>
      <c r="T58" s="445"/>
      <c r="U58" s="439"/>
      <c r="V58" s="440"/>
      <c r="W58" s="471"/>
    </row>
    <row r="59" spans="1:23" s="95" customFormat="1" ht="36.75" customHeight="1" x14ac:dyDescent="0.3">
      <c r="A59" s="232">
        <v>46</v>
      </c>
      <c r="B59" s="447"/>
      <c r="C59" s="442"/>
      <c r="D59" s="442"/>
      <c r="E59" s="447"/>
      <c r="F59" s="176" t="s">
        <v>124</v>
      </c>
      <c r="G59" s="448"/>
      <c r="H59" s="448"/>
      <c r="I59" s="442"/>
      <c r="J59" s="442"/>
      <c r="K59" s="442"/>
      <c r="L59" s="443"/>
      <c r="M59" s="438"/>
      <c r="N59" s="199">
        <v>1568883.31</v>
      </c>
      <c r="O59" s="444"/>
      <c r="P59" s="444"/>
      <c r="Q59" s="266">
        <f t="shared" si="1"/>
        <v>1268.5020294307892</v>
      </c>
      <c r="R59" s="267" t="s">
        <v>29</v>
      </c>
      <c r="S59" s="197">
        <v>1236.8</v>
      </c>
      <c r="T59" s="445"/>
      <c r="U59" s="439"/>
      <c r="V59" s="440"/>
      <c r="W59" s="471"/>
    </row>
    <row r="60" spans="1:23" s="95" customFormat="1" ht="57.75" customHeight="1" x14ac:dyDescent="0.3">
      <c r="A60" s="232">
        <v>47</v>
      </c>
      <c r="B60" s="447"/>
      <c r="C60" s="442"/>
      <c r="D60" s="442"/>
      <c r="E60" s="447"/>
      <c r="F60" s="176" t="s">
        <v>33</v>
      </c>
      <c r="G60" s="448"/>
      <c r="H60" s="448"/>
      <c r="I60" s="442"/>
      <c r="J60" s="442"/>
      <c r="K60" s="442"/>
      <c r="L60" s="443"/>
      <c r="M60" s="438"/>
      <c r="N60" s="199">
        <v>431841.57</v>
      </c>
      <c r="O60" s="444"/>
      <c r="P60" s="444"/>
      <c r="Q60" s="266">
        <f t="shared" si="1"/>
        <v>710.18397552913314</v>
      </c>
      <c r="R60" s="267" t="s">
        <v>32</v>
      </c>
      <c r="S60" s="197">
        <v>608.07000000000005</v>
      </c>
      <c r="T60" s="445"/>
      <c r="U60" s="439"/>
      <c r="V60" s="440"/>
      <c r="W60" s="471"/>
    </row>
    <row r="61" spans="1:23" s="95" customFormat="1" ht="81" customHeight="1" x14ac:dyDescent="0.3">
      <c r="A61" s="232">
        <v>48</v>
      </c>
      <c r="B61" s="262" t="s">
        <v>148</v>
      </c>
      <c r="C61" s="258" t="s">
        <v>30</v>
      </c>
      <c r="D61" s="258" t="s">
        <v>146</v>
      </c>
      <c r="E61" s="262">
        <v>6222</v>
      </c>
      <c r="F61" s="176" t="s">
        <v>141</v>
      </c>
      <c r="G61" s="263" t="s">
        <v>150</v>
      </c>
      <c r="H61" s="263" t="s">
        <v>43</v>
      </c>
      <c r="I61" s="258" t="s">
        <v>53</v>
      </c>
      <c r="J61" s="258" t="s">
        <v>30</v>
      </c>
      <c r="K61" s="258" t="s">
        <v>53</v>
      </c>
      <c r="L61" s="259">
        <v>2921</v>
      </c>
      <c r="M61" s="255" t="s">
        <v>28</v>
      </c>
      <c r="N61" s="199">
        <v>1612400</v>
      </c>
      <c r="O61" s="200">
        <v>46104</v>
      </c>
      <c r="P61" s="260">
        <v>46151</v>
      </c>
      <c r="Q61" s="266">
        <f t="shared" si="1"/>
        <v>1612400</v>
      </c>
      <c r="R61" s="267" t="s">
        <v>90</v>
      </c>
      <c r="S61" s="197">
        <v>1</v>
      </c>
      <c r="T61" s="261">
        <f t="shared" si="2"/>
        <v>1</v>
      </c>
      <c r="U61" s="256">
        <v>1612400</v>
      </c>
      <c r="V61" s="257" t="s">
        <v>151</v>
      </c>
      <c r="W61" s="270" t="s">
        <v>152</v>
      </c>
    </row>
    <row r="62" spans="1:23" s="95" customFormat="1" ht="190.5" customHeight="1" x14ac:dyDescent="0.3">
      <c r="A62" s="232">
        <v>49</v>
      </c>
      <c r="B62" s="262" t="s">
        <v>148</v>
      </c>
      <c r="C62" s="258" t="s">
        <v>30</v>
      </c>
      <c r="D62" s="258" t="s">
        <v>147</v>
      </c>
      <c r="E62" s="262">
        <v>6223</v>
      </c>
      <c r="F62" s="176" t="s">
        <v>142</v>
      </c>
      <c r="G62" s="265" t="s">
        <v>39</v>
      </c>
      <c r="H62" s="263" t="s">
        <v>43</v>
      </c>
      <c r="I62" s="258" t="s">
        <v>31</v>
      </c>
      <c r="J62" s="258" t="s">
        <v>30</v>
      </c>
      <c r="K62" s="258" t="s">
        <v>31</v>
      </c>
      <c r="L62" s="259">
        <v>33284</v>
      </c>
      <c r="M62" s="255" t="s">
        <v>28</v>
      </c>
      <c r="N62" s="199">
        <v>93438</v>
      </c>
      <c r="O62" s="200">
        <v>46106</v>
      </c>
      <c r="P62" s="260">
        <v>46113</v>
      </c>
      <c r="Q62" s="266">
        <f t="shared" si="1"/>
        <v>93438</v>
      </c>
      <c r="R62" s="267" t="s">
        <v>90</v>
      </c>
      <c r="S62" s="197">
        <v>1</v>
      </c>
      <c r="T62" s="261">
        <f t="shared" si="2"/>
        <v>1</v>
      </c>
      <c r="U62" s="256">
        <v>93438</v>
      </c>
      <c r="V62" s="257" t="s">
        <v>157</v>
      </c>
      <c r="W62" s="270" t="s">
        <v>158</v>
      </c>
    </row>
    <row r="63" spans="1:23" s="95" customFormat="1" ht="175.5" customHeight="1" x14ac:dyDescent="0.3">
      <c r="A63" s="232">
        <v>50</v>
      </c>
      <c r="B63" s="262" t="s">
        <v>148</v>
      </c>
      <c r="C63" s="258" t="s">
        <v>159</v>
      </c>
      <c r="D63" s="258" t="s">
        <v>166</v>
      </c>
      <c r="E63" s="262">
        <v>6403</v>
      </c>
      <c r="F63" s="176" t="s">
        <v>194</v>
      </c>
      <c r="G63" s="263" t="s">
        <v>88</v>
      </c>
      <c r="H63" s="263" t="s">
        <v>66</v>
      </c>
      <c r="I63" s="258" t="s">
        <v>172</v>
      </c>
      <c r="J63" s="258" t="s">
        <v>159</v>
      </c>
      <c r="K63" s="258" t="s">
        <v>54</v>
      </c>
      <c r="L63" s="259">
        <v>33284</v>
      </c>
      <c r="M63" s="255" t="s">
        <v>28</v>
      </c>
      <c r="N63" s="199">
        <v>2609432.2200000002</v>
      </c>
      <c r="O63" s="200">
        <v>46083</v>
      </c>
      <c r="P63" s="260">
        <v>46095</v>
      </c>
      <c r="Q63" s="266">
        <f t="shared" si="1"/>
        <v>287.77286141548888</v>
      </c>
      <c r="R63" s="267" t="s">
        <v>29</v>
      </c>
      <c r="S63" s="197">
        <v>9067.68</v>
      </c>
      <c r="T63" s="261">
        <f t="shared" si="2"/>
        <v>1</v>
      </c>
      <c r="U63" s="199">
        <v>2609432.2200000002</v>
      </c>
      <c r="V63" s="257" t="s">
        <v>167</v>
      </c>
      <c r="W63" s="270" t="s">
        <v>139</v>
      </c>
    </row>
    <row r="64" spans="1:23" s="95" customFormat="1" ht="160.5" customHeight="1" x14ac:dyDescent="0.3">
      <c r="A64" s="232">
        <v>51</v>
      </c>
      <c r="B64" s="262" t="s">
        <v>148</v>
      </c>
      <c r="C64" s="258" t="s">
        <v>159</v>
      </c>
      <c r="D64" s="258" t="s">
        <v>168</v>
      </c>
      <c r="E64" s="262">
        <v>6404</v>
      </c>
      <c r="F64" s="176" t="s">
        <v>169</v>
      </c>
      <c r="G64" s="263" t="s">
        <v>88</v>
      </c>
      <c r="H64" s="263" t="s">
        <v>66</v>
      </c>
      <c r="I64" s="258" t="s">
        <v>170</v>
      </c>
      <c r="J64" s="258" t="s">
        <v>30</v>
      </c>
      <c r="K64" s="258" t="s">
        <v>171</v>
      </c>
      <c r="L64" s="259">
        <v>246</v>
      </c>
      <c r="M64" s="255" t="s">
        <v>28</v>
      </c>
      <c r="N64" s="199">
        <v>1529729.88</v>
      </c>
      <c r="O64" s="200">
        <v>46104</v>
      </c>
      <c r="P64" s="260">
        <v>46116</v>
      </c>
      <c r="Q64" s="266">
        <f t="shared" si="1"/>
        <v>88.157843082450214</v>
      </c>
      <c r="R64" s="267" t="s">
        <v>29</v>
      </c>
      <c r="S64" s="197">
        <v>17352.169999999998</v>
      </c>
      <c r="T64" s="261">
        <f t="shared" si="2"/>
        <v>1</v>
      </c>
      <c r="U64" s="256">
        <v>1529729.88</v>
      </c>
      <c r="V64" s="257" t="s">
        <v>173</v>
      </c>
      <c r="W64" s="270" t="s">
        <v>174</v>
      </c>
    </row>
    <row r="65" spans="1:23" ht="66" customHeight="1" x14ac:dyDescent="0.25">
      <c r="A65" s="472" t="s">
        <v>177</v>
      </c>
      <c r="B65" s="446"/>
      <c r="C65" s="446"/>
      <c r="D65" s="446"/>
      <c r="E65" s="446"/>
      <c r="F65" s="446"/>
      <c r="G65" s="446"/>
      <c r="H65" s="446"/>
      <c r="I65" s="446"/>
      <c r="J65" s="446"/>
      <c r="K65" s="446"/>
      <c r="L65" s="446"/>
      <c r="M65" s="446"/>
      <c r="N65" s="446"/>
      <c r="O65" s="446"/>
      <c r="P65" s="446"/>
      <c r="Q65" s="446"/>
      <c r="R65" s="446"/>
      <c r="S65" s="446"/>
      <c r="T65" s="446"/>
      <c r="U65" s="446"/>
      <c r="V65" s="446"/>
      <c r="W65" s="473"/>
    </row>
    <row r="66" spans="1:23" s="95" customFormat="1" ht="213.75" customHeight="1" x14ac:dyDescent="0.3">
      <c r="A66" s="232">
        <v>52</v>
      </c>
      <c r="B66" s="262" t="s">
        <v>148</v>
      </c>
      <c r="C66" s="258" t="s">
        <v>30</v>
      </c>
      <c r="D66" s="258" t="s">
        <v>185</v>
      </c>
      <c r="E66" s="262">
        <v>6224</v>
      </c>
      <c r="F66" s="176" t="s">
        <v>178</v>
      </c>
      <c r="G66" s="265" t="s">
        <v>201</v>
      </c>
      <c r="H66" s="263" t="s">
        <v>40</v>
      </c>
      <c r="I66" s="204" t="s">
        <v>31</v>
      </c>
      <c r="J66" s="258" t="s">
        <v>30</v>
      </c>
      <c r="K66" s="204" t="s">
        <v>31</v>
      </c>
      <c r="L66" s="259">
        <v>33284</v>
      </c>
      <c r="M66" s="255" t="s">
        <v>28</v>
      </c>
      <c r="N66" s="205">
        <v>7280984.5499999998</v>
      </c>
      <c r="O66" s="200">
        <v>46113</v>
      </c>
      <c r="P66" s="260">
        <v>46142</v>
      </c>
      <c r="Q66" s="266">
        <f t="shared" ref="Q66" si="3">N66/S66</f>
        <v>8772.2705421686751</v>
      </c>
      <c r="R66" s="267" t="s">
        <v>29</v>
      </c>
      <c r="S66" s="197">
        <v>830</v>
      </c>
      <c r="T66" s="261">
        <f t="shared" ref="T66:T70" si="4">U66*100%/N66</f>
        <v>1</v>
      </c>
      <c r="U66" s="205">
        <v>7280984.5499999998</v>
      </c>
      <c r="V66" s="257" t="s">
        <v>153</v>
      </c>
      <c r="W66" s="270" t="s">
        <v>154</v>
      </c>
    </row>
    <row r="67" spans="1:23" s="95" customFormat="1" ht="84" customHeight="1" x14ac:dyDescent="0.3">
      <c r="A67" s="232">
        <v>53</v>
      </c>
      <c r="B67" s="262" t="s">
        <v>148</v>
      </c>
      <c r="C67" s="258" t="s">
        <v>30</v>
      </c>
      <c r="D67" s="258" t="s">
        <v>180</v>
      </c>
      <c r="E67" s="262">
        <v>6225</v>
      </c>
      <c r="F67" s="176" t="s">
        <v>179</v>
      </c>
      <c r="G67" s="263" t="s">
        <v>150</v>
      </c>
      <c r="H67" s="263" t="s">
        <v>43</v>
      </c>
      <c r="I67" s="204" t="s">
        <v>64</v>
      </c>
      <c r="J67" s="258" t="s">
        <v>30</v>
      </c>
      <c r="K67" s="204" t="s">
        <v>64</v>
      </c>
      <c r="L67" s="259">
        <v>2921</v>
      </c>
      <c r="M67" s="255" t="s">
        <v>28</v>
      </c>
      <c r="N67" s="205">
        <v>210000</v>
      </c>
      <c r="O67" s="200">
        <v>46104</v>
      </c>
      <c r="P67" s="260">
        <v>46151</v>
      </c>
      <c r="Q67" s="266">
        <f>N67/S67</f>
        <v>210000</v>
      </c>
      <c r="R67" s="267" t="s">
        <v>90</v>
      </c>
      <c r="S67" s="197">
        <v>1</v>
      </c>
      <c r="T67" s="261">
        <f t="shared" si="4"/>
        <v>0.65705099999999994</v>
      </c>
      <c r="U67" s="256">
        <v>137980.71</v>
      </c>
      <c r="V67" s="257" t="s">
        <v>151</v>
      </c>
      <c r="W67" s="270" t="s">
        <v>152</v>
      </c>
    </row>
    <row r="68" spans="1:23" s="95" customFormat="1" ht="106.5" customHeight="1" x14ac:dyDescent="0.3">
      <c r="A68" s="232">
        <v>54</v>
      </c>
      <c r="B68" s="262" t="s">
        <v>148</v>
      </c>
      <c r="C68" s="258" t="s">
        <v>30</v>
      </c>
      <c r="D68" s="258" t="s">
        <v>186</v>
      </c>
      <c r="E68" s="262">
        <v>6226</v>
      </c>
      <c r="F68" s="176" t="s">
        <v>181</v>
      </c>
      <c r="G68" s="263" t="s">
        <v>150</v>
      </c>
      <c r="H68" s="263" t="s">
        <v>43</v>
      </c>
      <c r="I68" s="204" t="s">
        <v>31</v>
      </c>
      <c r="J68" s="258" t="s">
        <v>30</v>
      </c>
      <c r="K68" s="204" t="s">
        <v>31</v>
      </c>
      <c r="L68" s="259">
        <v>2921</v>
      </c>
      <c r="M68" s="255" t="s">
        <v>28</v>
      </c>
      <c r="N68" s="205">
        <v>285000</v>
      </c>
      <c r="O68" s="200">
        <v>46104</v>
      </c>
      <c r="P68" s="260">
        <v>46151</v>
      </c>
      <c r="Q68" s="266">
        <f>N68/S68</f>
        <v>285000</v>
      </c>
      <c r="R68" s="267" t="s">
        <v>90</v>
      </c>
      <c r="S68" s="197">
        <v>1</v>
      </c>
      <c r="T68" s="261">
        <f t="shared" si="4"/>
        <v>0.97306129824561394</v>
      </c>
      <c r="U68" s="256">
        <v>277322.46999999997</v>
      </c>
      <c r="V68" s="257" t="s">
        <v>151</v>
      </c>
      <c r="W68" s="270" t="s">
        <v>152</v>
      </c>
    </row>
    <row r="69" spans="1:23" s="95" customFormat="1" ht="106.5" customHeight="1" x14ac:dyDescent="0.3">
      <c r="A69" s="232">
        <v>55</v>
      </c>
      <c r="B69" s="262" t="s">
        <v>148</v>
      </c>
      <c r="C69" s="258" t="s">
        <v>30</v>
      </c>
      <c r="D69" s="258" t="s">
        <v>187</v>
      </c>
      <c r="E69" s="262">
        <v>6227</v>
      </c>
      <c r="F69" s="176" t="s">
        <v>182</v>
      </c>
      <c r="G69" s="263" t="s">
        <v>150</v>
      </c>
      <c r="H69" s="263" t="s">
        <v>43</v>
      </c>
      <c r="I69" s="204" t="s">
        <v>31</v>
      </c>
      <c r="J69" s="258" t="s">
        <v>30</v>
      </c>
      <c r="K69" s="204" t="s">
        <v>31</v>
      </c>
      <c r="L69" s="259">
        <v>2921</v>
      </c>
      <c r="M69" s="255" t="s">
        <v>28</v>
      </c>
      <c r="N69" s="205">
        <v>240143.2</v>
      </c>
      <c r="O69" s="200">
        <v>46104</v>
      </c>
      <c r="P69" s="260">
        <v>46151</v>
      </c>
      <c r="Q69" s="266">
        <f>N69/S69</f>
        <v>240143.2</v>
      </c>
      <c r="R69" s="267" t="s">
        <v>90</v>
      </c>
      <c r="S69" s="197">
        <v>1</v>
      </c>
      <c r="T69" s="261">
        <f t="shared" si="4"/>
        <v>1</v>
      </c>
      <c r="U69" s="256">
        <v>240143.2</v>
      </c>
      <c r="V69" s="257" t="s">
        <v>151</v>
      </c>
      <c r="W69" s="270" t="s">
        <v>152</v>
      </c>
    </row>
    <row r="70" spans="1:23" s="95" customFormat="1" ht="129.75" customHeight="1" x14ac:dyDescent="0.3">
      <c r="A70" s="232">
        <v>56</v>
      </c>
      <c r="B70" s="262" t="s">
        <v>148</v>
      </c>
      <c r="C70" s="258" t="s">
        <v>30</v>
      </c>
      <c r="D70" s="258" t="s">
        <v>188</v>
      </c>
      <c r="E70" s="262">
        <v>6404</v>
      </c>
      <c r="F70" s="176" t="s">
        <v>169</v>
      </c>
      <c r="G70" s="263" t="s">
        <v>199</v>
      </c>
      <c r="H70" s="263" t="s">
        <v>66</v>
      </c>
      <c r="I70" s="204" t="s">
        <v>171</v>
      </c>
      <c r="J70" s="258" t="s">
        <v>30</v>
      </c>
      <c r="K70" s="204" t="s">
        <v>171</v>
      </c>
      <c r="L70" s="259">
        <v>246</v>
      </c>
      <c r="M70" s="255" t="s">
        <v>28</v>
      </c>
      <c r="N70" s="205">
        <v>2374613.38</v>
      </c>
      <c r="O70" s="200">
        <v>46104</v>
      </c>
      <c r="P70" s="260">
        <v>46116</v>
      </c>
      <c r="Q70" s="266">
        <f>N70/S70</f>
        <v>136.84820861021993</v>
      </c>
      <c r="R70" s="267" t="s">
        <v>29</v>
      </c>
      <c r="S70" s="197">
        <v>17352.169999999998</v>
      </c>
      <c r="T70" s="261">
        <f t="shared" si="4"/>
        <v>0.94362467965206198</v>
      </c>
      <c r="U70" s="256">
        <v>2240743.79</v>
      </c>
      <c r="V70" s="257" t="s">
        <v>173</v>
      </c>
      <c r="W70" s="270" t="s">
        <v>174</v>
      </c>
    </row>
    <row r="71" spans="1:23" s="95" customFormat="1" ht="134.25" customHeight="1" x14ac:dyDescent="0.3">
      <c r="A71" s="232">
        <v>57</v>
      </c>
      <c r="B71" s="262" t="s">
        <v>148</v>
      </c>
      <c r="C71" s="264" t="s">
        <v>159</v>
      </c>
      <c r="D71" s="258" t="s">
        <v>195</v>
      </c>
      <c r="E71" s="262">
        <v>6405</v>
      </c>
      <c r="F71" s="206" t="s">
        <v>200</v>
      </c>
      <c r="G71" s="207" t="s">
        <v>196</v>
      </c>
      <c r="H71" s="263" t="s">
        <v>66</v>
      </c>
      <c r="I71" s="208" t="s">
        <v>31</v>
      </c>
      <c r="J71" s="258" t="s">
        <v>159</v>
      </c>
      <c r="K71" s="208" t="s">
        <v>31</v>
      </c>
      <c r="L71" s="259">
        <v>252</v>
      </c>
      <c r="M71" s="209" t="s">
        <v>28</v>
      </c>
      <c r="N71" s="205">
        <v>1260837.18</v>
      </c>
      <c r="O71" s="200">
        <v>46113</v>
      </c>
      <c r="P71" s="200">
        <v>46158</v>
      </c>
      <c r="Q71" s="266">
        <f t="shared" ref="Q71:Q72" si="5">N71/S71</f>
        <v>1038.0336395969175</v>
      </c>
      <c r="R71" s="267" t="s">
        <v>29</v>
      </c>
      <c r="S71" s="197">
        <v>1214.6400000000001</v>
      </c>
      <c r="T71" s="261">
        <f>U71*100%/3575742.24</f>
        <v>0.483958871711066</v>
      </c>
      <c r="U71" s="205">
        <v>1730512.18</v>
      </c>
      <c r="V71" s="212" t="s">
        <v>198</v>
      </c>
      <c r="W71" s="235" t="s">
        <v>197</v>
      </c>
    </row>
    <row r="72" spans="1:23" s="95" customFormat="1" ht="175.5" customHeight="1" x14ac:dyDescent="0.3">
      <c r="A72" s="232">
        <v>58</v>
      </c>
      <c r="B72" s="262" t="s">
        <v>148</v>
      </c>
      <c r="C72" s="258" t="s">
        <v>30</v>
      </c>
      <c r="D72" s="258" t="s">
        <v>189</v>
      </c>
      <c r="E72" s="262">
        <v>6405</v>
      </c>
      <c r="F72" s="206" t="s">
        <v>183</v>
      </c>
      <c r="G72" s="207" t="s">
        <v>196</v>
      </c>
      <c r="H72" s="263" t="s">
        <v>66</v>
      </c>
      <c r="I72" s="208" t="s">
        <v>31</v>
      </c>
      <c r="J72" s="258" t="s">
        <v>30</v>
      </c>
      <c r="K72" s="208" t="s">
        <v>31</v>
      </c>
      <c r="L72" s="259">
        <v>252</v>
      </c>
      <c r="M72" s="255" t="s">
        <v>28</v>
      </c>
      <c r="N72" s="205">
        <v>2314905.21</v>
      </c>
      <c r="O72" s="200">
        <v>46113</v>
      </c>
      <c r="P72" s="200">
        <v>46158</v>
      </c>
      <c r="Q72" s="266">
        <f t="shared" si="5"/>
        <v>1905.8364700652044</v>
      </c>
      <c r="R72" s="267" t="s">
        <v>29</v>
      </c>
      <c r="S72" s="197">
        <v>1214.6400000000001</v>
      </c>
      <c r="T72" s="261">
        <f>U72*100%/3575742.24</f>
        <v>0.41098260762778027</v>
      </c>
      <c r="U72" s="211">
        <v>1469567.87</v>
      </c>
      <c r="V72" s="212" t="s">
        <v>198</v>
      </c>
      <c r="W72" s="235" t="s">
        <v>197</v>
      </c>
    </row>
    <row r="73" spans="1:23" s="95" customFormat="1" ht="102" customHeight="1" x14ac:dyDescent="0.3">
      <c r="A73" s="232">
        <v>59</v>
      </c>
      <c r="B73" s="262" t="s">
        <v>148</v>
      </c>
      <c r="C73" s="258" t="s">
        <v>30</v>
      </c>
      <c r="D73" s="258" t="s">
        <v>190</v>
      </c>
      <c r="E73" s="262">
        <v>6228</v>
      </c>
      <c r="F73" s="176" t="s">
        <v>184</v>
      </c>
      <c r="G73" s="265" t="s">
        <v>39</v>
      </c>
      <c r="H73" s="263" t="s">
        <v>40</v>
      </c>
      <c r="I73" s="204" t="s">
        <v>31</v>
      </c>
      <c r="J73" s="258" t="s">
        <v>30</v>
      </c>
      <c r="K73" s="204" t="s">
        <v>31</v>
      </c>
      <c r="L73" s="259">
        <v>33284</v>
      </c>
      <c r="M73" s="255" t="s">
        <v>28</v>
      </c>
      <c r="N73" s="213">
        <v>533912.88</v>
      </c>
      <c r="O73" s="200">
        <v>46113</v>
      </c>
      <c r="P73" s="260">
        <v>46142</v>
      </c>
      <c r="Q73" s="266">
        <f>N73/S73</f>
        <v>533912.88</v>
      </c>
      <c r="R73" s="267" t="s">
        <v>90</v>
      </c>
      <c r="S73" s="197">
        <v>1</v>
      </c>
      <c r="T73" s="261">
        <f>U73*100%/N73</f>
        <v>0.71759205359496103</v>
      </c>
      <c r="U73" s="256">
        <v>383131.64</v>
      </c>
      <c r="V73" s="257" t="s">
        <v>157</v>
      </c>
      <c r="W73" s="270" t="s">
        <v>158</v>
      </c>
    </row>
    <row r="74" spans="1:23" s="95" customFormat="1" ht="134.25" customHeight="1" x14ac:dyDescent="0.3">
      <c r="A74" s="232">
        <v>60</v>
      </c>
      <c r="B74" s="262" t="s">
        <v>202</v>
      </c>
      <c r="C74" s="258" t="s">
        <v>30</v>
      </c>
      <c r="D74" s="258" t="s">
        <v>203</v>
      </c>
      <c r="E74" s="262">
        <v>6229</v>
      </c>
      <c r="F74" s="206" t="s">
        <v>205</v>
      </c>
      <c r="G74" s="207" t="s">
        <v>196</v>
      </c>
      <c r="H74" s="263" t="s">
        <v>40</v>
      </c>
      <c r="I74" s="208" t="s">
        <v>31</v>
      </c>
      <c r="J74" s="258" t="s">
        <v>30</v>
      </c>
      <c r="K74" s="208" t="s">
        <v>31</v>
      </c>
      <c r="L74" s="259">
        <v>33284</v>
      </c>
      <c r="M74" s="209" t="s">
        <v>28</v>
      </c>
      <c r="N74" s="205">
        <v>10459928.02</v>
      </c>
      <c r="O74" s="200">
        <v>46125</v>
      </c>
      <c r="P74" s="200">
        <v>46172</v>
      </c>
      <c r="Q74" s="266">
        <f t="shared" ref="Q74:Q75" si="6">N74/S74</f>
        <v>6014.1488828325337</v>
      </c>
      <c r="R74" s="267" t="s">
        <v>29</v>
      </c>
      <c r="S74" s="197">
        <v>1739.22</v>
      </c>
      <c r="T74" s="261">
        <f>U74*100%/N74</f>
        <v>0.99748338899181066</v>
      </c>
      <c r="U74" s="211">
        <v>10433604.449999999</v>
      </c>
      <c r="V74" s="257" t="s">
        <v>207</v>
      </c>
      <c r="W74" s="270" t="s">
        <v>208</v>
      </c>
    </row>
    <row r="75" spans="1:23" s="95" customFormat="1" ht="134.25" customHeight="1" x14ac:dyDescent="0.3">
      <c r="A75" s="232">
        <v>61</v>
      </c>
      <c r="B75" s="262" t="s">
        <v>202</v>
      </c>
      <c r="C75" s="258" t="s">
        <v>30</v>
      </c>
      <c r="D75" s="258" t="s">
        <v>204</v>
      </c>
      <c r="E75" s="262">
        <v>6230</v>
      </c>
      <c r="F75" s="206" t="s">
        <v>206</v>
      </c>
      <c r="G75" s="207" t="s">
        <v>196</v>
      </c>
      <c r="H75" s="263" t="s">
        <v>209</v>
      </c>
      <c r="I75" s="208" t="s">
        <v>53</v>
      </c>
      <c r="J75" s="258" t="s">
        <v>30</v>
      </c>
      <c r="K75" s="208" t="s">
        <v>53</v>
      </c>
      <c r="L75" s="259">
        <v>365</v>
      </c>
      <c r="M75" s="209" t="s">
        <v>28</v>
      </c>
      <c r="N75" s="205">
        <v>178492.63</v>
      </c>
      <c r="O75" s="200">
        <v>46113</v>
      </c>
      <c r="P75" s="200">
        <v>46158</v>
      </c>
      <c r="Q75" s="266">
        <f t="shared" si="6"/>
        <v>178492.63</v>
      </c>
      <c r="R75" s="267" t="s">
        <v>210</v>
      </c>
      <c r="S75" s="197">
        <v>1</v>
      </c>
      <c r="T75" s="261">
        <f>U75*100%/N75</f>
        <v>1</v>
      </c>
      <c r="U75" s="211">
        <v>178492.63</v>
      </c>
      <c r="V75" s="257" t="s">
        <v>207</v>
      </c>
      <c r="W75" s="270" t="s">
        <v>208</v>
      </c>
    </row>
    <row r="76" spans="1:23" ht="66" customHeight="1" x14ac:dyDescent="0.25">
      <c r="A76" s="474" t="s">
        <v>211</v>
      </c>
      <c r="B76" s="441"/>
      <c r="C76" s="441"/>
      <c r="D76" s="441"/>
      <c r="E76" s="441"/>
      <c r="F76" s="441"/>
      <c r="G76" s="441"/>
      <c r="H76" s="441"/>
      <c r="I76" s="441"/>
      <c r="J76" s="441"/>
      <c r="K76" s="441"/>
      <c r="L76" s="441"/>
      <c r="M76" s="441"/>
      <c r="N76" s="441"/>
      <c r="O76" s="441"/>
      <c r="P76" s="441"/>
      <c r="Q76" s="441"/>
      <c r="R76" s="441"/>
      <c r="S76" s="441"/>
      <c r="T76" s="441"/>
      <c r="U76" s="441"/>
      <c r="V76" s="441"/>
      <c r="W76" s="475"/>
    </row>
    <row r="77" spans="1:23" s="6" customFormat="1" ht="166.5" customHeight="1" thickBot="1" x14ac:dyDescent="0.25">
      <c r="A77" s="232">
        <v>52</v>
      </c>
      <c r="B77" s="214" t="s">
        <v>212</v>
      </c>
      <c r="C77" s="258" t="s">
        <v>30</v>
      </c>
      <c r="D77" s="215" t="s">
        <v>226</v>
      </c>
      <c r="E77" s="262">
        <v>6231</v>
      </c>
      <c r="F77" s="216" t="s">
        <v>213</v>
      </c>
      <c r="G77" s="265" t="s">
        <v>39</v>
      </c>
      <c r="H77" s="263" t="s">
        <v>40</v>
      </c>
      <c r="I77" s="217" t="s">
        <v>31</v>
      </c>
      <c r="J77" s="258" t="s">
        <v>30</v>
      </c>
      <c r="K77" s="217" t="s">
        <v>31</v>
      </c>
      <c r="L77" s="259">
        <v>64806</v>
      </c>
      <c r="M77" s="255" t="s">
        <v>28</v>
      </c>
      <c r="N77" s="205">
        <v>3560000</v>
      </c>
      <c r="O77" s="200">
        <v>46160</v>
      </c>
      <c r="P77" s="260">
        <v>46221</v>
      </c>
      <c r="Q77" s="266">
        <f t="shared" ref="Q77" si="7">N77/S77</f>
        <v>3560000</v>
      </c>
      <c r="R77" s="267" t="s">
        <v>90</v>
      </c>
      <c r="S77" s="197">
        <v>1</v>
      </c>
      <c r="T77" s="261">
        <f t="shared" ref="T77:T81" si="8">U77*100%/N77</f>
        <v>7.9129213483146069E-2</v>
      </c>
      <c r="U77" s="256">
        <v>281700</v>
      </c>
      <c r="V77" s="257" t="s">
        <v>224</v>
      </c>
      <c r="W77" s="270" t="s">
        <v>225</v>
      </c>
    </row>
    <row r="78" spans="1:23" s="6" customFormat="1" ht="96.75" customHeight="1" x14ac:dyDescent="0.2">
      <c r="A78" s="232">
        <v>53</v>
      </c>
      <c r="B78" s="218" t="s">
        <v>214</v>
      </c>
      <c r="C78" s="258" t="s">
        <v>30</v>
      </c>
      <c r="D78" s="217" t="s">
        <v>227</v>
      </c>
      <c r="E78" s="262">
        <v>6232</v>
      </c>
      <c r="F78" s="219" t="s">
        <v>215</v>
      </c>
      <c r="G78" s="263" t="s">
        <v>39</v>
      </c>
      <c r="H78" s="263" t="s">
        <v>66</v>
      </c>
      <c r="I78" s="217" t="s">
        <v>31</v>
      </c>
      <c r="J78" s="258" t="s">
        <v>30</v>
      </c>
      <c r="K78" s="217" t="s">
        <v>31</v>
      </c>
      <c r="L78" s="259">
        <v>332</v>
      </c>
      <c r="M78" s="255" t="s">
        <v>28</v>
      </c>
      <c r="N78" s="205">
        <v>60487.040000000001</v>
      </c>
      <c r="O78" s="200">
        <v>46104</v>
      </c>
      <c r="P78" s="260">
        <v>46151</v>
      </c>
      <c r="Q78" s="266">
        <v>60487.040000000001</v>
      </c>
      <c r="R78" s="267" t="s">
        <v>90</v>
      </c>
      <c r="S78" s="197">
        <v>1</v>
      </c>
      <c r="T78" s="261">
        <f t="shared" si="8"/>
        <v>0</v>
      </c>
      <c r="U78" s="256">
        <v>0</v>
      </c>
      <c r="V78" s="257" t="s">
        <v>228</v>
      </c>
      <c r="W78" s="270" t="s">
        <v>229</v>
      </c>
    </row>
    <row r="79" spans="1:23" s="6" customFormat="1" ht="106.5" customHeight="1" x14ac:dyDescent="0.2">
      <c r="A79" s="232">
        <v>54</v>
      </c>
      <c r="B79" s="218" t="s">
        <v>219</v>
      </c>
      <c r="C79" s="258" t="s">
        <v>30</v>
      </c>
      <c r="D79" s="217" t="s">
        <v>220</v>
      </c>
      <c r="E79" s="262">
        <v>6233</v>
      </c>
      <c r="F79" s="219" t="s">
        <v>216</v>
      </c>
      <c r="G79" s="263" t="s">
        <v>150</v>
      </c>
      <c r="H79" s="263" t="s">
        <v>43</v>
      </c>
      <c r="I79" s="217" t="s">
        <v>31</v>
      </c>
      <c r="J79" s="258" t="s">
        <v>30</v>
      </c>
      <c r="K79" s="217" t="s">
        <v>59</v>
      </c>
      <c r="L79" s="259">
        <v>360</v>
      </c>
      <c r="M79" s="255" t="s">
        <v>28</v>
      </c>
      <c r="N79" s="205">
        <v>285000</v>
      </c>
      <c r="O79" s="200">
        <v>46104</v>
      </c>
      <c r="P79" s="260">
        <v>46151</v>
      </c>
      <c r="Q79" s="266">
        <f>N79/S79</f>
        <v>285000</v>
      </c>
      <c r="R79" s="267" t="s">
        <v>90</v>
      </c>
      <c r="S79" s="197">
        <v>1</v>
      </c>
      <c r="T79" s="261">
        <f t="shared" si="8"/>
        <v>0</v>
      </c>
      <c r="U79" s="256">
        <v>0</v>
      </c>
      <c r="V79" s="257" t="s">
        <v>207</v>
      </c>
      <c r="W79" s="270" t="s">
        <v>208</v>
      </c>
    </row>
    <row r="80" spans="1:23" s="6" customFormat="1" ht="106.5" customHeight="1" x14ac:dyDescent="0.2">
      <c r="A80" s="232">
        <v>55</v>
      </c>
      <c r="B80" s="218" t="s">
        <v>214</v>
      </c>
      <c r="C80" s="258" t="s">
        <v>30</v>
      </c>
      <c r="D80" s="217" t="s">
        <v>221</v>
      </c>
      <c r="E80" s="262">
        <v>6234</v>
      </c>
      <c r="F80" s="219" t="s">
        <v>238</v>
      </c>
      <c r="G80" s="263" t="s">
        <v>199</v>
      </c>
      <c r="H80" s="263" t="s">
        <v>43</v>
      </c>
      <c r="I80" s="217" t="s">
        <v>64</v>
      </c>
      <c r="J80" s="258" t="s">
        <v>30</v>
      </c>
      <c r="K80" s="217" t="s">
        <v>64</v>
      </c>
      <c r="L80" s="259">
        <v>2921</v>
      </c>
      <c r="M80" s="255" t="s">
        <v>28</v>
      </c>
      <c r="N80" s="205">
        <v>240143.2</v>
      </c>
      <c r="O80" s="200">
        <v>46104</v>
      </c>
      <c r="P80" s="260">
        <v>46151</v>
      </c>
      <c r="Q80" s="266">
        <f>N80/S80</f>
        <v>240143.2</v>
      </c>
      <c r="R80" s="267" t="s">
        <v>90</v>
      </c>
      <c r="S80" s="197">
        <v>1</v>
      </c>
      <c r="T80" s="261">
        <f t="shared" si="8"/>
        <v>0</v>
      </c>
      <c r="U80" s="256">
        <v>0</v>
      </c>
      <c r="V80" s="257" t="s">
        <v>233</v>
      </c>
      <c r="W80" s="270" t="s">
        <v>234</v>
      </c>
    </row>
    <row r="81" spans="1:23" s="6" customFormat="1" ht="129.75" customHeight="1" x14ac:dyDescent="0.2">
      <c r="A81" s="232">
        <v>56</v>
      </c>
      <c r="B81" s="218" t="s">
        <v>212</v>
      </c>
      <c r="C81" s="258" t="s">
        <v>30</v>
      </c>
      <c r="D81" s="217" t="s">
        <v>222</v>
      </c>
      <c r="E81" s="262">
        <v>6235</v>
      </c>
      <c r="F81" s="219" t="s">
        <v>237</v>
      </c>
      <c r="G81" s="263" t="s">
        <v>199</v>
      </c>
      <c r="H81" s="263" t="s">
        <v>66</v>
      </c>
      <c r="I81" s="217" t="s">
        <v>223</v>
      </c>
      <c r="J81" s="258" t="s">
        <v>30</v>
      </c>
      <c r="K81" s="217" t="s">
        <v>223</v>
      </c>
      <c r="L81" s="259">
        <v>246</v>
      </c>
      <c r="M81" s="255" t="s">
        <v>28</v>
      </c>
      <c r="N81" s="205">
        <v>2374613.38</v>
      </c>
      <c r="O81" s="200">
        <v>46104</v>
      </c>
      <c r="P81" s="260">
        <v>46116</v>
      </c>
      <c r="Q81" s="266">
        <f>N81/S81</f>
        <v>136.84820861021993</v>
      </c>
      <c r="R81" s="267" t="s">
        <v>29</v>
      </c>
      <c r="S81" s="197">
        <v>17352.169999999998</v>
      </c>
      <c r="T81" s="261">
        <f t="shared" si="8"/>
        <v>0</v>
      </c>
      <c r="U81" s="256">
        <v>0</v>
      </c>
      <c r="V81" s="257" t="s">
        <v>235</v>
      </c>
      <c r="W81" s="270" t="s">
        <v>236</v>
      </c>
    </row>
    <row r="82" spans="1:23" s="220" customFormat="1" ht="66" customHeight="1" x14ac:dyDescent="0.25">
      <c r="A82" s="479" t="s">
        <v>230</v>
      </c>
      <c r="B82" s="480"/>
      <c r="C82" s="480"/>
      <c r="D82" s="480"/>
      <c r="E82" s="480"/>
      <c r="F82" s="480"/>
      <c r="G82" s="480"/>
      <c r="H82" s="480"/>
      <c r="I82" s="480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1"/>
    </row>
    <row r="83" spans="1:23" s="220" customFormat="1" ht="97.5" customHeight="1" x14ac:dyDescent="0.25">
      <c r="A83" s="274">
        <v>56</v>
      </c>
      <c r="B83" s="275" t="s">
        <v>212</v>
      </c>
      <c r="C83" s="276" t="s">
        <v>30</v>
      </c>
      <c r="D83" s="277" t="s">
        <v>218</v>
      </c>
      <c r="E83" s="278">
        <v>6236</v>
      </c>
      <c r="F83" s="279" t="s">
        <v>217</v>
      </c>
      <c r="G83" s="280" t="s">
        <v>39</v>
      </c>
      <c r="H83" s="280" t="s">
        <v>40</v>
      </c>
      <c r="I83" s="277" t="s">
        <v>54</v>
      </c>
      <c r="J83" s="276" t="s">
        <v>30</v>
      </c>
      <c r="K83" s="277" t="s">
        <v>54</v>
      </c>
      <c r="L83" s="281">
        <v>64806</v>
      </c>
      <c r="M83" s="282" t="s">
        <v>28</v>
      </c>
      <c r="N83" s="283">
        <v>1879710</v>
      </c>
      <c r="O83" s="284">
        <v>46181</v>
      </c>
      <c r="P83" s="285">
        <v>46263</v>
      </c>
      <c r="Q83" s="286">
        <f>N83/S83</f>
        <v>1879710</v>
      </c>
      <c r="R83" s="287" t="s">
        <v>90</v>
      </c>
      <c r="S83" s="288">
        <v>1</v>
      </c>
      <c r="T83" s="289">
        <f t="shared" ref="T83" si="9">U83*100%/N83</f>
        <v>9.3572944762755961E-2</v>
      </c>
      <c r="U83" s="290">
        <v>175890</v>
      </c>
      <c r="V83" s="291" t="s">
        <v>231</v>
      </c>
      <c r="W83" s="292" t="s">
        <v>232</v>
      </c>
    </row>
    <row r="84" spans="1:23" s="220" customFormat="1" ht="33.75" x14ac:dyDescent="0.25">
      <c r="A84" s="480" t="s">
        <v>239</v>
      </c>
      <c r="B84" s="480"/>
      <c r="C84" s="480"/>
      <c r="D84" s="480"/>
      <c r="E84" s="480"/>
      <c r="F84" s="480"/>
      <c r="G84" s="480"/>
      <c r="H84" s="480"/>
      <c r="I84" s="480"/>
      <c r="J84" s="480"/>
      <c r="K84" s="480"/>
      <c r="L84" s="480"/>
      <c r="M84" s="480"/>
      <c r="N84" s="480"/>
      <c r="O84" s="480"/>
      <c r="P84" s="480"/>
      <c r="Q84" s="480"/>
      <c r="R84" s="480"/>
      <c r="S84" s="480"/>
      <c r="T84" s="480"/>
      <c r="U84" s="480"/>
      <c r="V84" s="480"/>
      <c r="W84" s="480"/>
    </row>
    <row r="85" spans="1:23" ht="63" x14ac:dyDescent="0.25">
      <c r="A85" s="498">
        <v>58</v>
      </c>
      <c r="B85" s="499" t="s">
        <v>212</v>
      </c>
      <c r="C85" s="493" t="s">
        <v>30</v>
      </c>
      <c r="D85" s="494" t="s">
        <v>218</v>
      </c>
      <c r="E85" s="498">
        <v>6237</v>
      </c>
      <c r="F85" s="293" t="s">
        <v>240</v>
      </c>
      <c r="G85" s="501" t="s">
        <v>39</v>
      </c>
      <c r="H85" s="501" t="s">
        <v>40</v>
      </c>
      <c r="I85" s="494" t="s">
        <v>59</v>
      </c>
      <c r="J85" s="493" t="s">
        <v>30</v>
      </c>
      <c r="K85" s="494" t="s">
        <v>59</v>
      </c>
      <c r="L85" s="495">
        <v>2596</v>
      </c>
      <c r="M85" s="496" t="s">
        <v>28</v>
      </c>
      <c r="N85" s="294">
        <v>722893.26</v>
      </c>
      <c r="O85" s="497">
        <v>46209</v>
      </c>
      <c r="P85" s="497">
        <v>46221</v>
      </c>
      <c r="Q85" s="295">
        <f>N85/S85</f>
        <v>1771.0592645221354</v>
      </c>
      <c r="R85" s="296" t="s">
        <v>32</v>
      </c>
      <c r="S85" s="297">
        <v>408.17</v>
      </c>
      <c r="T85" s="298">
        <f t="shared" ref="T85:T93" si="10">U85*100%/N85</f>
        <v>0</v>
      </c>
      <c r="U85" s="491">
        <v>0</v>
      </c>
      <c r="V85" s="492" t="s">
        <v>231</v>
      </c>
      <c r="W85" s="492" t="s">
        <v>232</v>
      </c>
    </row>
    <row r="86" spans="1:23" ht="15.75" x14ac:dyDescent="0.25">
      <c r="A86" s="498"/>
      <c r="B86" s="499"/>
      <c r="C86" s="493"/>
      <c r="D86" s="494"/>
      <c r="E86" s="498"/>
      <c r="F86" s="299" t="s">
        <v>92</v>
      </c>
      <c r="G86" s="501"/>
      <c r="H86" s="501"/>
      <c r="I86" s="494"/>
      <c r="J86" s="493"/>
      <c r="K86" s="494"/>
      <c r="L86" s="495"/>
      <c r="M86" s="496"/>
      <c r="N86" s="294">
        <v>96161.45</v>
      </c>
      <c r="O86" s="497"/>
      <c r="P86" s="497"/>
      <c r="Q86" s="295">
        <f t="shared" ref="Q86:Q105" si="11">N86/S86</f>
        <v>630.89784805143688</v>
      </c>
      <c r="R86" s="296" t="s">
        <v>29</v>
      </c>
      <c r="S86" s="297">
        <v>152.41999999999999</v>
      </c>
      <c r="T86" s="298">
        <f t="shared" si="10"/>
        <v>0</v>
      </c>
      <c r="U86" s="491"/>
      <c r="V86" s="492"/>
      <c r="W86" s="492"/>
    </row>
    <row r="87" spans="1:23" ht="15.75" x14ac:dyDescent="0.25">
      <c r="A87" s="498"/>
      <c r="B87" s="499"/>
      <c r="C87" s="493"/>
      <c r="D87" s="494"/>
      <c r="E87" s="498"/>
      <c r="F87" s="299" t="s">
        <v>241</v>
      </c>
      <c r="G87" s="501"/>
      <c r="H87" s="501"/>
      <c r="I87" s="494"/>
      <c r="J87" s="493"/>
      <c r="K87" s="494"/>
      <c r="L87" s="495"/>
      <c r="M87" s="496"/>
      <c r="N87" s="294">
        <v>91491.43</v>
      </c>
      <c r="O87" s="497"/>
      <c r="P87" s="497"/>
      <c r="Q87" s="295">
        <f t="shared" si="11"/>
        <v>91491.43</v>
      </c>
      <c r="R87" s="296" t="s">
        <v>90</v>
      </c>
      <c r="S87" s="297">
        <v>1</v>
      </c>
      <c r="T87" s="298">
        <f t="shared" si="10"/>
        <v>0</v>
      </c>
      <c r="U87" s="491"/>
      <c r="V87" s="492"/>
      <c r="W87" s="492"/>
    </row>
    <row r="88" spans="1:23" ht="15.75" x14ac:dyDescent="0.25">
      <c r="A88" s="498"/>
      <c r="B88" s="499"/>
      <c r="C88" s="493"/>
      <c r="D88" s="494"/>
      <c r="E88" s="498"/>
      <c r="F88" s="299" t="s">
        <v>33</v>
      </c>
      <c r="G88" s="501"/>
      <c r="H88" s="501"/>
      <c r="I88" s="494"/>
      <c r="J88" s="493"/>
      <c r="K88" s="494"/>
      <c r="L88" s="495"/>
      <c r="M88" s="496"/>
      <c r="N88" s="294">
        <v>28090.37</v>
      </c>
      <c r="O88" s="300"/>
      <c r="P88" s="301"/>
      <c r="Q88" s="295">
        <f t="shared" si="11"/>
        <v>1337.6366666666665</v>
      </c>
      <c r="R88" s="296" t="s">
        <v>32</v>
      </c>
      <c r="S88" s="297">
        <v>21</v>
      </c>
      <c r="T88" s="298">
        <f t="shared" si="10"/>
        <v>0</v>
      </c>
      <c r="U88" s="491"/>
      <c r="V88" s="492"/>
      <c r="W88" s="492"/>
    </row>
    <row r="89" spans="1:23" ht="78.75" x14ac:dyDescent="0.25">
      <c r="A89" s="498">
        <v>59</v>
      </c>
      <c r="B89" s="499" t="s">
        <v>219</v>
      </c>
      <c r="C89" s="493" t="s">
        <v>242</v>
      </c>
      <c r="D89" s="500" t="s">
        <v>243</v>
      </c>
      <c r="E89" s="498">
        <v>6304</v>
      </c>
      <c r="F89" s="302" t="s">
        <v>244</v>
      </c>
      <c r="G89" s="501" t="s">
        <v>39</v>
      </c>
      <c r="H89" s="501" t="s">
        <v>209</v>
      </c>
      <c r="I89" s="494" t="s">
        <v>54</v>
      </c>
      <c r="J89" s="493" t="s">
        <v>242</v>
      </c>
      <c r="K89" s="494" t="s">
        <v>54</v>
      </c>
      <c r="L89" s="495">
        <v>64806</v>
      </c>
      <c r="M89" s="496" t="s">
        <v>28</v>
      </c>
      <c r="N89" s="294">
        <v>4999522.8600000003</v>
      </c>
      <c r="O89" s="497">
        <v>46230</v>
      </c>
      <c r="P89" s="497">
        <v>46264</v>
      </c>
      <c r="Q89" s="295">
        <f t="shared" si="11"/>
        <v>1842.8023811279029</v>
      </c>
      <c r="R89" s="296" t="s">
        <v>32</v>
      </c>
      <c r="S89" s="297">
        <v>2713</v>
      </c>
      <c r="T89" s="490">
        <f>U89*100%/5806925.74</f>
        <v>0.90571818987993458</v>
      </c>
      <c r="U89" s="491">
        <v>5259438.2699999996</v>
      </c>
      <c r="V89" s="492" t="s">
        <v>245</v>
      </c>
      <c r="W89" s="492" t="s">
        <v>246</v>
      </c>
    </row>
    <row r="90" spans="1:23" ht="15.75" x14ac:dyDescent="0.25">
      <c r="A90" s="498"/>
      <c r="B90" s="499"/>
      <c r="C90" s="493"/>
      <c r="D90" s="500"/>
      <c r="E90" s="498"/>
      <c r="F90" s="302" t="s">
        <v>124</v>
      </c>
      <c r="G90" s="501"/>
      <c r="H90" s="501"/>
      <c r="I90" s="494"/>
      <c r="J90" s="493"/>
      <c r="K90" s="494"/>
      <c r="L90" s="495"/>
      <c r="M90" s="496"/>
      <c r="N90" s="294">
        <v>216277.02</v>
      </c>
      <c r="O90" s="497"/>
      <c r="P90" s="497"/>
      <c r="Q90" s="295">
        <f t="shared" si="11"/>
        <v>805.32104557640741</v>
      </c>
      <c r="R90" s="296" t="s">
        <v>29</v>
      </c>
      <c r="S90" s="297">
        <v>268.56</v>
      </c>
      <c r="T90" s="490"/>
      <c r="U90" s="491"/>
      <c r="V90" s="492"/>
      <c r="W90" s="492"/>
    </row>
    <row r="91" spans="1:23" ht="15.75" x14ac:dyDescent="0.25">
      <c r="A91" s="498"/>
      <c r="B91" s="499"/>
      <c r="C91" s="493"/>
      <c r="D91" s="500"/>
      <c r="E91" s="498"/>
      <c r="F91" s="302" t="s">
        <v>34</v>
      </c>
      <c r="G91" s="501"/>
      <c r="H91" s="501"/>
      <c r="I91" s="494"/>
      <c r="J91" s="493"/>
      <c r="K91" s="494"/>
      <c r="L91" s="495"/>
      <c r="M91" s="496"/>
      <c r="N91" s="294">
        <v>292205.46000000002</v>
      </c>
      <c r="O91" s="497"/>
      <c r="P91" s="497"/>
      <c r="Q91" s="295">
        <f t="shared" si="11"/>
        <v>726.87925373134328</v>
      </c>
      <c r="R91" s="296" t="s">
        <v>32</v>
      </c>
      <c r="S91" s="297">
        <v>402</v>
      </c>
      <c r="T91" s="490"/>
      <c r="U91" s="491"/>
      <c r="V91" s="492"/>
      <c r="W91" s="492"/>
    </row>
    <row r="92" spans="1:23" ht="15.75" x14ac:dyDescent="0.25">
      <c r="A92" s="498"/>
      <c r="B92" s="499"/>
      <c r="C92" s="493"/>
      <c r="D92" s="500"/>
      <c r="E92" s="498"/>
      <c r="F92" s="302" t="s">
        <v>247</v>
      </c>
      <c r="G92" s="501"/>
      <c r="H92" s="501"/>
      <c r="I92" s="494"/>
      <c r="J92" s="493"/>
      <c r="K92" s="494"/>
      <c r="L92" s="495"/>
      <c r="M92" s="496"/>
      <c r="N92" s="294">
        <v>298920.40000000002</v>
      </c>
      <c r="O92" s="497"/>
      <c r="P92" s="497"/>
      <c r="Q92" s="295">
        <f t="shared" si="11"/>
        <v>597.84080000000006</v>
      </c>
      <c r="R92" s="296" t="s">
        <v>29</v>
      </c>
      <c r="S92" s="297">
        <v>500</v>
      </c>
      <c r="T92" s="490"/>
      <c r="U92" s="491"/>
      <c r="V92" s="492"/>
      <c r="W92" s="492"/>
    </row>
    <row r="93" spans="1:23" ht="47.25" x14ac:dyDescent="0.25">
      <c r="A93" s="303">
        <v>60</v>
      </c>
      <c r="B93" s="304" t="s">
        <v>219</v>
      </c>
      <c r="C93" s="305" t="s">
        <v>242</v>
      </c>
      <c r="D93" s="306" t="s">
        <v>248</v>
      </c>
      <c r="E93" s="303">
        <v>6305</v>
      </c>
      <c r="F93" s="302" t="s">
        <v>249</v>
      </c>
      <c r="G93" s="307" t="s">
        <v>39</v>
      </c>
      <c r="H93" s="307" t="s">
        <v>209</v>
      </c>
      <c r="I93" s="308" t="s">
        <v>54</v>
      </c>
      <c r="J93" s="305" t="s">
        <v>242</v>
      </c>
      <c r="K93" s="308" t="s">
        <v>54</v>
      </c>
      <c r="L93" s="309">
        <v>64806</v>
      </c>
      <c r="M93" s="310" t="s">
        <v>28</v>
      </c>
      <c r="N93" s="294">
        <v>3124181.3</v>
      </c>
      <c r="O93" s="311">
        <v>46230</v>
      </c>
      <c r="P93" s="312">
        <v>46284</v>
      </c>
      <c r="Q93" s="295">
        <f t="shared" si="11"/>
        <v>3124181.3</v>
      </c>
      <c r="R93" s="296" t="s">
        <v>90</v>
      </c>
      <c r="S93" s="297">
        <v>1</v>
      </c>
      <c r="T93" s="298">
        <f t="shared" si="10"/>
        <v>0.99999999679916152</v>
      </c>
      <c r="U93" s="294">
        <v>3124181.29</v>
      </c>
      <c r="V93" s="313" t="s">
        <v>250</v>
      </c>
      <c r="W93" s="313" t="s">
        <v>251</v>
      </c>
    </row>
    <row r="94" spans="1:23" ht="33.75" x14ac:dyDescent="0.25">
      <c r="A94" s="480" t="s">
        <v>252</v>
      </c>
      <c r="B94" s="480"/>
      <c r="C94" s="480"/>
      <c r="D94" s="480"/>
      <c r="E94" s="480"/>
      <c r="F94" s="480"/>
      <c r="G94" s="480"/>
      <c r="H94" s="480"/>
      <c r="I94" s="480"/>
      <c r="J94" s="480"/>
      <c r="K94" s="480"/>
      <c r="L94" s="480"/>
      <c r="M94" s="480"/>
      <c r="N94" s="480"/>
      <c r="O94" s="480"/>
      <c r="P94" s="480"/>
      <c r="Q94" s="480"/>
      <c r="R94" s="480"/>
      <c r="S94" s="480"/>
      <c r="T94" s="480"/>
      <c r="U94" s="480"/>
      <c r="V94" s="480"/>
      <c r="W94" s="480"/>
    </row>
    <row r="95" spans="1:23" ht="94.5" x14ac:dyDescent="0.25">
      <c r="A95" s="502">
        <v>61</v>
      </c>
      <c r="B95" s="499" t="s">
        <v>214</v>
      </c>
      <c r="C95" s="493" t="s">
        <v>242</v>
      </c>
      <c r="D95" s="500" t="s">
        <v>253</v>
      </c>
      <c r="E95" s="498">
        <v>6311</v>
      </c>
      <c r="F95" s="302" t="s">
        <v>254</v>
      </c>
      <c r="G95" s="501" t="s">
        <v>39</v>
      </c>
      <c r="H95" s="501" t="s">
        <v>66</v>
      </c>
      <c r="I95" s="494" t="s">
        <v>64</v>
      </c>
      <c r="J95" s="493" t="s">
        <v>242</v>
      </c>
      <c r="K95" s="494" t="s">
        <v>64</v>
      </c>
      <c r="L95" s="495">
        <v>1417</v>
      </c>
      <c r="M95" s="496" t="s">
        <v>28</v>
      </c>
      <c r="N95" s="294">
        <v>1939986.91</v>
      </c>
      <c r="O95" s="497">
        <v>46230</v>
      </c>
      <c r="P95" s="497">
        <v>46264</v>
      </c>
      <c r="Q95" s="295">
        <f t="shared" si="11"/>
        <v>372.50490308086677</v>
      </c>
      <c r="R95" s="296" t="s">
        <v>29</v>
      </c>
      <c r="S95" s="297">
        <v>5207.95</v>
      </c>
      <c r="T95" s="490">
        <f>U95*100%/2325595.54</f>
        <v>0</v>
      </c>
      <c r="U95" s="491">
        <v>0</v>
      </c>
      <c r="V95" s="492" t="s">
        <v>255</v>
      </c>
      <c r="W95" s="492" t="s">
        <v>256</v>
      </c>
    </row>
    <row r="96" spans="1:23" ht="15.75" x14ac:dyDescent="0.25">
      <c r="A96" s="502"/>
      <c r="B96" s="499"/>
      <c r="C96" s="493"/>
      <c r="D96" s="500"/>
      <c r="E96" s="498"/>
      <c r="F96" s="302" t="s">
        <v>124</v>
      </c>
      <c r="G96" s="501"/>
      <c r="H96" s="501"/>
      <c r="I96" s="494"/>
      <c r="J96" s="493"/>
      <c r="K96" s="494"/>
      <c r="L96" s="495"/>
      <c r="M96" s="496"/>
      <c r="N96" s="294">
        <v>179340.64</v>
      </c>
      <c r="O96" s="497"/>
      <c r="P96" s="497"/>
      <c r="Q96" s="295">
        <f t="shared" si="11"/>
        <v>5019.3294150573756</v>
      </c>
      <c r="R96" s="296" t="s">
        <v>29</v>
      </c>
      <c r="S96" s="297">
        <v>35.729999999999997</v>
      </c>
      <c r="T96" s="490"/>
      <c r="U96" s="491"/>
      <c r="V96" s="492"/>
      <c r="W96" s="492"/>
    </row>
    <row r="97" spans="1:23" ht="15.75" x14ac:dyDescent="0.25">
      <c r="A97" s="502"/>
      <c r="B97" s="499"/>
      <c r="C97" s="493"/>
      <c r="D97" s="500"/>
      <c r="E97" s="498"/>
      <c r="F97" s="302" t="s">
        <v>257</v>
      </c>
      <c r="G97" s="501"/>
      <c r="H97" s="501"/>
      <c r="I97" s="494"/>
      <c r="J97" s="493"/>
      <c r="K97" s="494"/>
      <c r="L97" s="495"/>
      <c r="M97" s="496"/>
      <c r="N97" s="294">
        <v>206267.99</v>
      </c>
      <c r="O97" s="497"/>
      <c r="P97" s="497"/>
      <c r="Q97" s="295">
        <f t="shared" si="11"/>
        <v>320.92978279810802</v>
      </c>
      <c r="R97" s="296" t="s">
        <v>29</v>
      </c>
      <c r="S97" s="297">
        <v>642.72</v>
      </c>
      <c r="T97" s="490"/>
      <c r="U97" s="491"/>
      <c r="V97" s="492"/>
      <c r="W97" s="492"/>
    </row>
    <row r="98" spans="1:23" ht="63" x14ac:dyDescent="0.25">
      <c r="A98" s="498">
        <v>62</v>
      </c>
      <c r="B98" s="499" t="s">
        <v>214</v>
      </c>
      <c r="C98" s="493" t="s">
        <v>242</v>
      </c>
      <c r="D98" s="500" t="s">
        <v>258</v>
      </c>
      <c r="E98" s="498">
        <v>6312</v>
      </c>
      <c r="F98" s="302" t="s">
        <v>259</v>
      </c>
      <c r="G98" s="501" t="s">
        <v>39</v>
      </c>
      <c r="H98" s="501" t="s">
        <v>66</v>
      </c>
      <c r="I98" s="494" t="s">
        <v>64</v>
      </c>
      <c r="J98" s="493" t="s">
        <v>242</v>
      </c>
      <c r="K98" s="494" t="s">
        <v>64</v>
      </c>
      <c r="L98" s="495">
        <v>1417</v>
      </c>
      <c r="M98" s="496" t="s">
        <v>28</v>
      </c>
      <c r="N98" s="294">
        <v>1053802.6299999999</v>
      </c>
      <c r="O98" s="497">
        <v>46251</v>
      </c>
      <c r="P98" s="497">
        <v>46333</v>
      </c>
      <c r="Q98" s="295">
        <f t="shared" si="11"/>
        <v>349.61734944395783</v>
      </c>
      <c r="R98" s="296" t="s">
        <v>29</v>
      </c>
      <c r="S98" s="297">
        <v>3014.16</v>
      </c>
      <c r="T98" s="490">
        <f>U98*100%/5806925.74</f>
        <v>0.20772918821586306</v>
      </c>
      <c r="U98" s="491">
        <v>1206267.97</v>
      </c>
      <c r="V98" s="492" t="s">
        <v>260</v>
      </c>
      <c r="W98" s="492" t="s">
        <v>261</v>
      </c>
    </row>
    <row r="99" spans="1:23" ht="15.75" x14ac:dyDescent="0.25">
      <c r="A99" s="498"/>
      <c r="B99" s="499"/>
      <c r="C99" s="493"/>
      <c r="D99" s="500"/>
      <c r="E99" s="498"/>
      <c r="F99" s="302" t="s">
        <v>124</v>
      </c>
      <c r="G99" s="501"/>
      <c r="H99" s="501"/>
      <c r="I99" s="494"/>
      <c r="J99" s="493"/>
      <c r="K99" s="494"/>
      <c r="L99" s="495"/>
      <c r="M99" s="496"/>
      <c r="N99" s="294">
        <v>712060.81</v>
      </c>
      <c r="O99" s="497"/>
      <c r="P99" s="497"/>
      <c r="Q99" s="295">
        <f t="shared" si="11"/>
        <v>857.00628257128074</v>
      </c>
      <c r="R99" s="296" t="s">
        <v>29</v>
      </c>
      <c r="S99" s="297">
        <v>830.87</v>
      </c>
      <c r="T99" s="490"/>
      <c r="U99" s="491"/>
      <c r="V99" s="492"/>
      <c r="W99" s="492"/>
    </row>
    <row r="100" spans="1:23" ht="15.75" x14ac:dyDescent="0.25">
      <c r="A100" s="498"/>
      <c r="B100" s="499"/>
      <c r="C100" s="493"/>
      <c r="D100" s="500"/>
      <c r="E100" s="498"/>
      <c r="F100" s="302" t="s">
        <v>34</v>
      </c>
      <c r="G100" s="501"/>
      <c r="H100" s="501"/>
      <c r="I100" s="494"/>
      <c r="J100" s="493"/>
      <c r="K100" s="494"/>
      <c r="L100" s="495"/>
      <c r="M100" s="496"/>
      <c r="N100" s="294">
        <v>646672.51</v>
      </c>
      <c r="O100" s="497"/>
      <c r="P100" s="497"/>
      <c r="Q100" s="295">
        <f t="shared" si="11"/>
        <v>1222.4433081285445</v>
      </c>
      <c r="R100" s="296" t="s">
        <v>32</v>
      </c>
      <c r="S100" s="297">
        <v>529</v>
      </c>
      <c r="T100" s="490"/>
      <c r="U100" s="491"/>
      <c r="V100" s="492"/>
      <c r="W100" s="492"/>
    </row>
    <row r="101" spans="1:23" ht="63" x14ac:dyDescent="0.25">
      <c r="A101" s="303">
        <v>63</v>
      </c>
      <c r="B101" s="304" t="s">
        <v>212</v>
      </c>
      <c r="C101" s="305" t="s">
        <v>242</v>
      </c>
      <c r="D101" s="306" t="s">
        <v>262</v>
      </c>
      <c r="E101" s="303">
        <v>6315</v>
      </c>
      <c r="F101" s="302" t="s">
        <v>263</v>
      </c>
      <c r="G101" s="307" t="s">
        <v>39</v>
      </c>
      <c r="H101" s="307" t="s">
        <v>40</v>
      </c>
      <c r="I101" s="308" t="s">
        <v>264</v>
      </c>
      <c r="J101" s="305" t="s">
        <v>242</v>
      </c>
      <c r="K101" s="308" t="s">
        <v>53</v>
      </c>
      <c r="L101" s="309">
        <v>1056</v>
      </c>
      <c r="M101" s="310" t="s">
        <v>28</v>
      </c>
      <c r="N101" s="294">
        <v>1595804.67</v>
      </c>
      <c r="O101" s="311">
        <v>46258</v>
      </c>
      <c r="P101" s="312">
        <v>46375</v>
      </c>
      <c r="Q101" s="295">
        <f t="shared" si="11"/>
        <v>329.91415600068638</v>
      </c>
      <c r="R101" s="296" t="s">
        <v>29</v>
      </c>
      <c r="S101" s="297">
        <v>4837.03</v>
      </c>
      <c r="T101" s="298">
        <f t="shared" ref="T101" si="12">U101*100%/N101</f>
        <v>1.9577466771042851</v>
      </c>
      <c r="U101" s="294">
        <v>3124181.29</v>
      </c>
      <c r="V101" s="313" t="s">
        <v>250</v>
      </c>
      <c r="W101" s="313" t="s">
        <v>251</v>
      </c>
    </row>
    <row r="102" spans="1:23" ht="110.25" x14ac:dyDescent="0.25">
      <c r="A102" s="498">
        <v>64</v>
      </c>
      <c r="B102" s="499" t="s">
        <v>214</v>
      </c>
      <c r="C102" s="493" t="s">
        <v>242</v>
      </c>
      <c r="D102" s="500" t="s">
        <v>265</v>
      </c>
      <c r="E102" s="498">
        <v>6316</v>
      </c>
      <c r="F102" s="302" t="s">
        <v>266</v>
      </c>
      <c r="G102" s="501" t="s">
        <v>39</v>
      </c>
      <c r="H102" s="501" t="s">
        <v>66</v>
      </c>
      <c r="I102" s="494" t="s">
        <v>53</v>
      </c>
      <c r="J102" s="493" t="s">
        <v>242</v>
      </c>
      <c r="K102" s="494" t="s">
        <v>53</v>
      </c>
      <c r="L102" s="495">
        <v>1417</v>
      </c>
      <c r="M102" s="496" t="s">
        <v>28</v>
      </c>
      <c r="N102" s="294">
        <v>1408750.9</v>
      </c>
      <c r="O102" s="497">
        <v>46251</v>
      </c>
      <c r="P102" s="497">
        <v>46333</v>
      </c>
      <c r="Q102" s="295">
        <f t="shared" si="11"/>
        <v>411.65547490473853</v>
      </c>
      <c r="R102" s="296" t="s">
        <v>29</v>
      </c>
      <c r="S102" s="297">
        <v>3422.16</v>
      </c>
      <c r="T102" s="490">
        <f>U102*100%/5806925.74</f>
        <v>9.3333012038827962E-2</v>
      </c>
      <c r="U102" s="491">
        <v>541977.87</v>
      </c>
      <c r="V102" s="492" t="s">
        <v>267</v>
      </c>
      <c r="W102" s="492" t="s">
        <v>268</v>
      </c>
    </row>
    <row r="103" spans="1:23" ht="15.75" x14ac:dyDescent="0.25">
      <c r="A103" s="498"/>
      <c r="B103" s="499"/>
      <c r="C103" s="493"/>
      <c r="D103" s="500"/>
      <c r="E103" s="498"/>
      <c r="F103" s="314" t="s">
        <v>124</v>
      </c>
      <c r="G103" s="501"/>
      <c r="H103" s="501"/>
      <c r="I103" s="494"/>
      <c r="J103" s="493"/>
      <c r="K103" s="494"/>
      <c r="L103" s="495"/>
      <c r="M103" s="496"/>
      <c r="N103" s="294">
        <v>397842.01</v>
      </c>
      <c r="O103" s="497"/>
      <c r="P103" s="497"/>
      <c r="Q103" s="295">
        <f t="shared" si="11"/>
        <v>698.72845902560687</v>
      </c>
      <c r="R103" s="296" t="s">
        <v>29</v>
      </c>
      <c r="S103" s="297">
        <v>569.38</v>
      </c>
      <c r="T103" s="490"/>
      <c r="U103" s="491"/>
      <c r="V103" s="492"/>
      <c r="W103" s="492"/>
    </row>
    <row r="104" spans="1:23" ht="45" x14ac:dyDescent="0.25">
      <c r="A104" s="303">
        <v>65</v>
      </c>
      <c r="B104" s="304" t="s">
        <v>212</v>
      </c>
      <c r="C104" s="305" t="s">
        <v>30</v>
      </c>
      <c r="D104" s="306" t="s">
        <v>269</v>
      </c>
      <c r="E104" s="303">
        <v>6238</v>
      </c>
      <c r="F104" s="315" t="s">
        <v>270</v>
      </c>
      <c r="G104" s="307" t="s">
        <v>39</v>
      </c>
      <c r="H104" s="307" t="s">
        <v>40</v>
      </c>
      <c r="I104" s="308" t="s">
        <v>223</v>
      </c>
      <c r="J104" s="305" t="s">
        <v>30</v>
      </c>
      <c r="K104" s="308" t="s">
        <v>223</v>
      </c>
      <c r="L104" s="309">
        <v>90</v>
      </c>
      <c r="M104" s="310" t="s">
        <v>28</v>
      </c>
      <c r="N104" s="294">
        <v>29626.400000000001</v>
      </c>
      <c r="O104" s="311">
        <v>46244</v>
      </c>
      <c r="P104" s="312">
        <v>46291</v>
      </c>
      <c r="Q104" s="295">
        <f t="shared" si="11"/>
        <v>29626.400000000001</v>
      </c>
      <c r="R104" s="296" t="s">
        <v>90</v>
      </c>
      <c r="S104" s="297">
        <v>1</v>
      </c>
      <c r="T104" s="298">
        <f t="shared" ref="T104:T105" si="13">U104*100%/N104</f>
        <v>0</v>
      </c>
      <c r="U104" s="294">
        <v>0</v>
      </c>
      <c r="V104" s="313" t="s">
        <v>271</v>
      </c>
      <c r="W104" s="313" t="s">
        <v>272</v>
      </c>
    </row>
    <row r="105" spans="1:23" ht="56.25" x14ac:dyDescent="0.25">
      <c r="A105" s="303">
        <v>66</v>
      </c>
      <c r="B105" s="304" t="s">
        <v>214</v>
      </c>
      <c r="C105" s="305" t="s">
        <v>30</v>
      </c>
      <c r="D105" s="306" t="s">
        <v>273</v>
      </c>
      <c r="E105" s="303">
        <v>6239</v>
      </c>
      <c r="F105" s="315" t="s">
        <v>274</v>
      </c>
      <c r="G105" s="307" t="s">
        <v>39</v>
      </c>
      <c r="H105" s="307" t="s">
        <v>66</v>
      </c>
      <c r="I105" s="308" t="s">
        <v>275</v>
      </c>
      <c r="J105" s="305" t="s">
        <v>242</v>
      </c>
      <c r="K105" s="308" t="s">
        <v>64</v>
      </c>
      <c r="L105" s="309">
        <v>3570</v>
      </c>
      <c r="M105" s="310" t="s">
        <v>28</v>
      </c>
      <c r="N105" s="294">
        <v>65516.800000000003</v>
      </c>
      <c r="O105" s="311">
        <v>46237</v>
      </c>
      <c r="P105" s="312">
        <v>46249</v>
      </c>
      <c r="Q105" s="295">
        <f t="shared" si="11"/>
        <v>65516.800000000003</v>
      </c>
      <c r="R105" s="296" t="s">
        <v>90</v>
      </c>
      <c r="S105" s="297">
        <v>1</v>
      </c>
      <c r="T105" s="298">
        <f t="shared" si="13"/>
        <v>1</v>
      </c>
      <c r="U105" s="294">
        <v>65516.800000000003</v>
      </c>
      <c r="V105" s="313" t="s">
        <v>276</v>
      </c>
      <c r="W105" s="313" t="s">
        <v>277</v>
      </c>
    </row>
  </sheetData>
  <mergeCells count="303">
    <mergeCell ref="A1:W4"/>
    <mergeCell ref="A5:W5"/>
    <mergeCell ref="A7:W8"/>
    <mergeCell ref="A9:A10"/>
    <mergeCell ref="B9:B10"/>
    <mergeCell ref="C9:C10"/>
    <mergeCell ref="D9:D10"/>
    <mergeCell ref="E9:E10"/>
    <mergeCell ref="F9:F10"/>
    <mergeCell ref="G9:G10"/>
    <mergeCell ref="T9:U9"/>
    <mergeCell ref="V9:V10"/>
    <mergeCell ref="W9:W10"/>
    <mergeCell ref="A11:W11"/>
    <mergeCell ref="B13:B16"/>
    <mergeCell ref="C13:C16"/>
    <mergeCell ref="D13:D16"/>
    <mergeCell ref="E13:E16"/>
    <mergeCell ref="G13:G16"/>
    <mergeCell ref="H13:H16"/>
    <mergeCell ref="N9:N10"/>
    <mergeCell ref="O9:O10"/>
    <mergeCell ref="P9:P10"/>
    <mergeCell ref="Q9:Q10"/>
    <mergeCell ref="R9:R10"/>
    <mergeCell ref="S9:S10"/>
    <mergeCell ref="H9:H10"/>
    <mergeCell ref="I9:I10"/>
    <mergeCell ref="J9:J10"/>
    <mergeCell ref="K9:K10"/>
    <mergeCell ref="L9:L10"/>
    <mergeCell ref="M9:M10"/>
    <mergeCell ref="W13:W16"/>
    <mergeCell ref="A17:W17"/>
    <mergeCell ref="B18:B21"/>
    <mergeCell ref="C18:C21"/>
    <mergeCell ref="D18:D21"/>
    <mergeCell ref="E18:E21"/>
    <mergeCell ref="G18:G21"/>
    <mergeCell ref="H18:H21"/>
    <mergeCell ref="I18:I21"/>
    <mergeCell ref="J18:J21"/>
    <mergeCell ref="O13:O16"/>
    <mergeCell ref="P13:P16"/>
    <mergeCell ref="R13:R16"/>
    <mergeCell ref="T13:T16"/>
    <mergeCell ref="U13:U16"/>
    <mergeCell ref="V13:V16"/>
    <mergeCell ref="I13:I16"/>
    <mergeCell ref="J13:J16"/>
    <mergeCell ref="K13:K16"/>
    <mergeCell ref="L13:L16"/>
    <mergeCell ref="M13:M16"/>
    <mergeCell ref="N13:N16"/>
    <mergeCell ref="T18:T21"/>
    <mergeCell ref="U18:U21"/>
    <mergeCell ref="V18:V21"/>
    <mergeCell ref="W18:W21"/>
    <mergeCell ref="B22:B25"/>
    <mergeCell ref="C22:C25"/>
    <mergeCell ref="D22:D25"/>
    <mergeCell ref="E22:E25"/>
    <mergeCell ref="G22:G25"/>
    <mergeCell ref="H22:H25"/>
    <mergeCell ref="K18:K21"/>
    <mergeCell ref="L18:L21"/>
    <mergeCell ref="M18:M21"/>
    <mergeCell ref="N18:N21"/>
    <mergeCell ref="O18:O21"/>
    <mergeCell ref="P18:P21"/>
    <mergeCell ref="O22:O25"/>
    <mergeCell ref="P22:P25"/>
    <mergeCell ref="T22:T25"/>
    <mergeCell ref="U22:U25"/>
    <mergeCell ref="V22:V25"/>
    <mergeCell ref="W22:W25"/>
    <mergeCell ref="I22:I25"/>
    <mergeCell ref="J22:J25"/>
    <mergeCell ref="K22:K25"/>
    <mergeCell ref="L22:L25"/>
    <mergeCell ref="M22:M25"/>
    <mergeCell ref="N22:N25"/>
    <mergeCell ref="U27:U29"/>
    <mergeCell ref="V27:V29"/>
    <mergeCell ref="W27:W29"/>
    <mergeCell ref="I27:I29"/>
    <mergeCell ref="J27:J29"/>
    <mergeCell ref="K27:K29"/>
    <mergeCell ref="L27:L29"/>
    <mergeCell ref="M27:M29"/>
    <mergeCell ref="N27:N29"/>
    <mergeCell ref="B34:B37"/>
    <mergeCell ref="C34:C37"/>
    <mergeCell ref="D34:D37"/>
    <mergeCell ref="E34:E37"/>
    <mergeCell ref="G34:G37"/>
    <mergeCell ref="H34:H37"/>
    <mergeCell ref="O27:O29"/>
    <mergeCell ref="P27:P29"/>
    <mergeCell ref="T27:T29"/>
    <mergeCell ref="B27:B29"/>
    <mergeCell ref="C27:C29"/>
    <mergeCell ref="D27:D29"/>
    <mergeCell ref="E27:E29"/>
    <mergeCell ref="G27:G29"/>
    <mergeCell ref="H27:H29"/>
    <mergeCell ref="O34:O37"/>
    <mergeCell ref="P34:P37"/>
    <mergeCell ref="T34:T37"/>
    <mergeCell ref="U34:U37"/>
    <mergeCell ref="V34:V37"/>
    <mergeCell ref="W34:W37"/>
    <mergeCell ref="I34:I37"/>
    <mergeCell ref="J34:J37"/>
    <mergeCell ref="K34:K37"/>
    <mergeCell ref="L34:L37"/>
    <mergeCell ref="M34:M37"/>
    <mergeCell ref="N34:N37"/>
    <mergeCell ref="P39:P40"/>
    <mergeCell ref="T39:T40"/>
    <mergeCell ref="U39:U40"/>
    <mergeCell ref="V39:V40"/>
    <mergeCell ref="W39:W40"/>
    <mergeCell ref="B41:B42"/>
    <mergeCell ref="C41:C42"/>
    <mergeCell ref="D41:D42"/>
    <mergeCell ref="E41:E42"/>
    <mergeCell ref="G41:G42"/>
    <mergeCell ref="J39:J40"/>
    <mergeCell ref="K39:K40"/>
    <mergeCell ref="L39:L40"/>
    <mergeCell ref="M39:M40"/>
    <mergeCell ref="N39:N40"/>
    <mergeCell ref="O39:O40"/>
    <mergeCell ref="C39:C40"/>
    <mergeCell ref="D39:D40"/>
    <mergeCell ref="E39:E40"/>
    <mergeCell ref="G39:G40"/>
    <mergeCell ref="H39:H40"/>
    <mergeCell ref="I39:I40"/>
    <mergeCell ref="U41:U42"/>
    <mergeCell ref="V41:V42"/>
    <mergeCell ref="W41:W42"/>
    <mergeCell ref="B43:B46"/>
    <mergeCell ref="C43:C46"/>
    <mergeCell ref="D43:D46"/>
    <mergeCell ref="E43:E46"/>
    <mergeCell ref="G43:G46"/>
    <mergeCell ref="H43:H46"/>
    <mergeCell ref="I43:I46"/>
    <mergeCell ref="N41:N42"/>
    <mergeCell ref="O41:O42"/>
    <mergeCell ref="P41:P42"/>
    <mergeCell ref="Q41:Q42"/>
    <mergeCell ref="R41:R42"/>
    <mergeCell ref="T41:T42"/>
    <mergeCell ref="H41:H42"/>
    <mergeCell ref="I41:I42"/>
    <mergeCell ref="J41:J42"/>
    <mergeCell ref="K41:K42"/>
    <mergeCell ref="L41:L42"/>
    <mergeCell ref="M41:M42"/>
    <mergeCell ref="P43:P46"/>
    <mergeCell ref="T43:T46"/>
    <mergeCell ref="U43:U46"/>
    <mergeCell ref="V43:V46"/>
    <mergeCell ref="W43:W46"/>
    <mergeCell ref="B48:B52"/>
    <mergeCell ref="C48:C52"/>
    <mergeCell ref="D48:D52"/>
    <mergeCell ref="E48:E52"/>
    <mergeCell ref="G48:G52"/>
    <mergeCell ref="J43:J46"/>
    <mergeCell ref="K43:K46"/>
    <mergeCell ref="L43:L46"/>
    <mergeCell ref="M43:M46"/>
    <mergeCell ref="N43:N46"/>
    <mergeCell ref="O43:O46"/>
    <mergeCell ref="W48:W52"/>
    <mergeCell ref="A54:W54"/>
    <mergeCell ref="B57:B60"/>
    <mergeCell ref="C57:C60"/>
    <mergeCell ref="D57:D60"/>
    <mergeCell ref="E57:E60"/>
    <mergeCell ref="G57:G60"/>
    <mergeCell ref="H57:H60"/>
    <mergeCell ref="I57:I60"/>
    <mergeCell ref="J57:J60"/>
    <mergeCell ref="N48:N52"/>
    <mergeCell ref="O48:O52"/>
    <mergeCell ref="P48:P52"/>
    <mergeCell ref="T48:T52"/>
    <mergeCell ref="U48:U52"/>
    <mergeCell ref="V48:V52"/>
    <mergeCell ref="H48:H52"/>
    <mergeCell ref="I48:I52"/>
    <mergeCell ref="J48:J52"/>
    <mergeCell ref="K48:K52"/>
    <mergeCell ref="L48:L52"/>
    <mergeCell ref="M48:M52"/>
    <mergeCell ref="U57:U60"/>
    <mergeCell ref="V57:V60"/>
    <mergeCell ref="W57:W60"/>
    <mergeCell ref="A65:W65"/>
    <mergeCell ref="A76:W76"/>
    <mergeCell ref="A82:W82"/>
    <mergeCell ref="K57:K60"/>
    <mergeCell ref="L57:L60"/>
    <mergeCell ref="M57:M60"/>
    <mergeCell ref="O57:O60"/>
    <mergeCell ref="P57:P60"/>
    <mergeCell ref="T57:T60"/>
    <mergeCell ref="A84:W84"/>
    <mergeCell ref="A85:A88"/>
    <mergeCell ref="B85:B88"/>
    <mergeCell ref="C85:C88"/>
    <mergeCell ref="D85:D88"/>
    <mergeCell ref="E85:E88"/>
    <mergeCell ref="G85:G88"/>
    <mergeCell ref="H85:H88"/>
    <mergeCell ref="I85:I88"/>
    <mergeCell ref="J85:J88"/>
    <mergeCell ref="V85:V88"/>
    <mergeCell ref="W85:W88"/>
    <mergeCell ref="A89:A92"/>
    <mergeCell ref="B89:B92"/>
    <mergeCell ref="C89:C92"/>
    <mergeCell ref="D89:D92"/>
    <mergeCell ref="E89:E92"/>
    <mergeCell ref="G89:G92"/>
    <mergeCell ref="H89:H92"/>
    <mergeCell ref="I89:I92"/>
    <mergeCell ref="K85:K88"/>
    <mergeCell ref="L85:L88"/>
    <mergeCell ref="M85:M88"/>
    <mergeCell ref="O85:O87"/>
    <mergeCell ref="P85:P87"/>
    <mergeCell ref="U85:U88"/>
    <mergeCell ref="T89:T92"/>
    <mergeCell ref="U89:U92"/>
    <mergeCell ref="V89:V92"/>
    <mergeCell ref="W89:W92"/>
    <mergeCell ref="A94:W94"/>
    <mergeCell ref="A95:A97"/>
    <mergeCell ref="B95:B97"/>
    <mergeCell ref="C95:C97"/>
    <mergeCell ref="D95:D97"/>
    <mergeCell ref="E95:E97"/>
    <mergeCell ref="J89:J92"/>
    <mergeCell ref="K89:K92"/>
    <mergeCell ref="L89:L92"/>
    <mergeCell ref="M89:M92"/>
    <mergeCell ref="O89:O92"/>
    <mergeCell ref="P89:P92"/>
    <mergeCell ref="W95:W97"/>
    <mergeCell ref="A98:A100"/>
    <mergeCell ref="B98:B100"/>
    <mergeCell ref="C98:C100"/>
    <mergeCell ref="D98:D100"/>
    <mergeCell ref="E98:E100"/>
    <mergeCell ref="G98:G100"/>
    <mergeCell ref="H98:H100"/>
    <mergeCell ref="I98:I100"/>
    <mergeCell ref="J98:J100"/>
    <mergeCell ref="M95:M97"/>
    <mergeCell ref="O95:O97"/>
    <mergeCell ref="P95:P97"/>
    <mergeCell ref="T95:T97"/>
    <mergeCell ref="U95:U97"/>
    <mergeCell ref="V95:V97"/>
    <mergeCell ref="G95:G97"/>
    <mergeCell ref="H95:H97"/>
    <mergeCell ref="I95:I97"/>
    <mergeCell ref="J95:J97"/>
    <mergeCell ref="K95:K97"/>
    <mergeCell ref="L95:L97"/>
    <mergeCell ref="U98:U100"/>
    <mergeCell ref="V98:V100"/>
    <mergeCell ref="W98:W100"/>
    <mergeCell ref="A102:A103"/>
    <mergeCell ref="B102:B103"/>
    <mergeCell ref="C102:C103"/>
    <mergeCell ref="D102:D103"/>
    <mergeCell ref="E102:E103"/>
    <mergeCell ref="G102:G103"/>
    <mergeCell ref="H102:H103"/>
    <mergeCell ref="K98:K100"/>
    <mergeCell ref="L98:L100"/>
    <mergeCell ref="M98:M100"/>
    <mergeCell ref="O98:O100"/>
    <mergeCell ref="P98:P100"/>
    <mergeCell ref="T98:T100"/>
    <mergeCell ref="P102:P103"/>
    <mergeCell ref="T102:T103"/>
    <mergeCell ref="U102:U103"/>
    <mergeCell ref="V102:V103"/>
    <mergeCell ref="W102:W103"/>
    <mergeCell ref="I102:I103"/>
    <mergeCell ref="J102:J103"/>
    <mergeCell ref="K102:K103"/>
    <mergeCell ref="L102:L103"/>
    <mergeCell ref="M102:M103"/>
    <mergeCell ref="O102:O103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FEBRERO</vt:lpstr>
      <vt:lpstr>MARZO</vt:lpstr>
      <vt:lpstr>ABRIL</vt:lpstr>
      <vt:lpstr>MAYO</vt:lpstr>
      <vt:lpstr>JUNIO</vt:lpstr>
      <vt:lpstr>JUILO</vt:lpstr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Transparecia 001</cp:lastModifiedBy>
  <cp:lastPrinted>2026-05-26T15:36:51Z</cp:lastPrinted>
  <dcterms:created xsi:type="dcterms:W3CDTF">2019-02-08T17:46:29Z</dcterms:created>
  <dcterms:modified xsi:type="dcterms:W3CDTF">2026-09-22T16:48:53Z</dcterms:modified>
</cp:coreProperties>
</file>