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rticular\Desktop\"/>
    </mc:Choice>
  </mc:AlternateContent>
  <bookViews>
    <workbookView xWindow="0" yWindow="0" windowWidth="20490" windowHeight="7665"/>
  </bookViews>
  <sheets>
    <sheet name="PRESUPUESTO 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E45" i="1"/>
  <c r="G45" i="1"/>
  <c r="H45" i="1"/>
  <c r="K45" i="1"/>
  <c r="L44" i="1"/>
  <c r="K44" i="1"/>
  <c r="H44" i="1"/>
  <c r="G44" i="1"/>
  <c r="E44" i="1"/>
  <c r="C45" i="1" l="1"/>
  <c r="E40" i="1" l="1"/>
  <c r="G40" i="1"/>
  <c r="L40" i="1" s="1"/>
  <c r="H40" i="1"/>
  <c r="K40" i="1"/>
  <c r="K43" i="1" l="1"/>
  <c r="K42" i="1"/>
  <c r="K41" i="1"/>
  <c r="K39" i="1"/>
  <c r="K38" i="1"/>
  <c r="K37" i="1"/>
  <c r="K36" i="1"/>
  <c r="K35" i="1"/>
  <c r="K34" i="1"/>
  <c r="K33" i="1"/>
  <c r="K32" i="1"/>
  <c r="K30" i="1"/>
  <c r="K29" i="1"/>
  <c r="K27" i="1"/>
  <c r="K28" i="1"/>
  <c r="K25" i="1"/>
  <c r="K26" i="1"/>
  <c r="K24" i="1"/>
  <c r="K23" i="1"/>
  <c r="K21" i="1"/>
  <c r="K20" i="1"/>
  <c r="K19" i="1"/>
  <c r="K18" i="1"/>
  <c r="K17" i="1"/>
  <c r="K16" i="1"/>
  <c r="K15" i="1"/>
  <c r="K14" i="1"/>
  <c r="K13" i="1"/>
  <c r="K12" i="1"/>
  <c r="K11" i="1"/>
  <c r="K9" i="1"/>
  <c r="K8" i="1"/>
  <c r="K6" i="1"/>
  <c r="K4" i="1"/>
  <c r="K2" i="1"/>
  <c r="H43" i="1"/>
  <c r="H42" i="1"/>
  <c r="H41" i="1"/>
  <c r="H39" i="1"/>
  <c r="H38" i="1"/>
  <c r="H37" i="1"/>
  <c r="H36" i="1"/>
  <c r="H35" i="1"/>
  <c r="H34" i="1"/>
  <c r="H33" i="1"/>
  <c r="H32" i="1"/>
  <c r="H31" i="1"/>
  <c r="H30" i="1"/>
  <c r="H29" i="1"/>
  <c r="H27" i="1"/>
  <c r="H28" i="1"/>
  <c r="H25" i="1"/>
  <c r="H26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G43" i="1"/>
  <c r="G42" i="1"/>
  <c r="G41" i="1"/>
  <c r="G39" i="1"/>
  <c r="G38" i="1"/>
  <c r="G37" i="1"/>
  <c r="G36" i="1"/>
  <c r="G35" i="1"/>
  <c r="G34" i="1"/>
  <c r="G33" i="1"/>
  <c r="G32" i="1"/>
  <c r="G31" i="1"/>
  <c r="G30" i="1"/>
  <c r="G29" i="1"/>
  <c r="G27" i="1"/>
  <c r="G28" i="1"/>
  <c r="G25" i="1"/>
  <c r="G26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E43" i="1"/>
  <c r="E42" i="1"/>
  <c r="E41" i="1"/>
  <c r="E39" i="1"/>
  <c r="E38" i="1"/>
  <c r="E37" i="1"/>
  <c r="E36" i="1"/>
  <c r="E35" i="1"/>
  <c r="E34" i="1"/>
  <c r="E33" i="1"/>
  <c r="E32" i="1"/>
  <c r="E30" i="1"/>
  <c r="E29" i="1"/>
  <c r="E27" i="1"/>
  <c r="E28" i="1"/>
  <c r="E25" i="1"/>
  <c r="E26" i="1"/>
  <c r="E24" i="1"/>
  <c r="E23" i="1"/>
  <c r="E21" i="1"/>
  <c r="E20" i="1"/>
  <c r="L20" i="1" s="1"/>
  <c r="E19" i="1"/>
  <c r="E18" i="1"/>
  <c r="E17" i="1"/>
  <c r="E16" i="1"/>
  <c r="L16" i="1" s="1"/>
  <c r="E15" i="1"/>
  <c r="E14" i="1"/>
  <c r="E13" i="1"/>
  <c r="E12" i="1"/>
  <c r="L12" i="1" s="1"/>
  <c r="E11" i="1"/>
  <c r="E9" i="1"/>
  <c r="E8" i="1"/>
  <c r="E6" i="1"/>
  <c r="E4" i="1"/>
  <c r="E2" i="1"/>
  <c r="L18" i="1" l="1"/>
  <c r="L2" i="1"/>
  <c r="L14" i="1"/>
  <c r="L8" i="1"/>
  <c r="L17" i="1"/>
  <c r="L21" i="1"/>
  <c r="L25" i="1"/>
  <c r="L30" i="1"/>
  <c r="L35" i="1"/>
  <c r="L42" i="1"/>
  <c r="L9" i="1"/>
  <c r="L26" i="1"/>
  <c r="L29" i="1"/>
  <c r="L33" i="1"/>
  <c r="L37" i="1"/>
  <c r="L39" i="1"/>
  <c r="L13" i="1"/>
  <c r="L23" i="1"/>
  <c r="L28" i="1"/>
  <c r="L32" i="1"/>
  <c r="L36" i="1"/>
  <c r="L38" i="1"/>
  <c r="L43" i="1"/>
  <c r="L6" i="1"/>
  <c r="L10" i="1"/>
  <c r="L22" i="1"/>
  <c r="L34" i="1"/>
  <c r="L41" i="1"/>
  <c r="L4" i="1"/>
  <c r="L11" i="1"/>
  <c r="L15" i="1"/>
  <c r="L19" i="1"/>
  <c r="L24" i="1"/>
  <c r="L27" i="1"/>
  <c r="L3" i="1"/>
  <c r="L7" i="1"/>
  <c r="L31" i="1"/>
  <c r="L5" i="1"/>
</calcChain>
</file>

<file path=xl/sharedStrings.xml><?xml version="1.0" encoding="utf-8"?>
<sst xmlns="http://schemas.openxmlformats.org/spreadsheetml/2006/main" count="98" uniqueCount="48">
  <si>
    <t>NOMBRE DE LA PLAZA</t>
  </si>
  <si>
    <t>ADSCRIPCIÓN DE LA PLAZA</t>
  </si>
  <si>
    <t>No. PLAZAS</t>
  </si>
  <si>
    <t>SUMA TOTAL DE REMUNERACIONES</t>
  </si>
  <si>
    <t>MENSUAL</t>
  </si>
  <si>
    <t>ANUAL</t>
  </si>
  <si>
    <t>PRIMAS POR AÑOS DE SERVICIOS EFECTIVOS PRESTADOS</t>
  </si>
  <si>
    <t>PRIMA VACACIONAL Y DOMINICAL</t>
  </si>
  <si>
    <t>GRATIFICACIÓN DE FIN DE AÑO (AGUINALDO)</t>
  </si>
  <si>
    <t>HORAS EXTRAORDINARIAS</t>
  </si>
  <si>
    <t>COMPENSACIONES</t>
  </si>
  <si>
    <t>OTRAS PRESTACIONES</t>
  </si>
  <si>
    <t>DIF</t>
  </si>
  <si>
    <t>Trabajadora Social</t>
  </si>
  <si>
    <t>Chofer</t>
  </si>
  <si>
    <t>Enfermera</t>
  </si>
  <si>
    <t>Cocinera</t>
  </si>
  <si>
    <t>Recepcionista</t>
  </si>
  <si>
    <t>Psicóloga</t>
  </si>
  <si>
    <t>Directora</t>
  </si>
  <si>
    <t>Secretaria</t>
  </si>
  <si>
    <t>Intendente</t>
  </si>
  <si>
    <t>Maestra de Preescolar</t>
  </si>
  <si>
    <t>Técnico En Educación</t>
  </si>
  <si>
    <t>Asistente En Educación</t>
  </si>
  <si>
    <t>Asistente de Cocinera</t>
  </si>
  <si>
    <t>Médico</t>
  </si>
  <si>
    <t>CADI</t>
  </si>
  <si>
    <t>CENTRO DE CONVIVENCIA Y ALIMENTACIÓN</t>
  </si>
  <si>
    <t>CASA DE DÍA</t>
  </si>
  <si>
    <t xml:space="preserve">Coordinadora UAVI </t>
  </si>
  <si>
    <t xml:space="preserve">Coordinador De Psicología </t>
  </si>
  <si>
    <t>Coordinadora de Trabajo Social</t>
  </si>
  <si>
    <t>Asesor Jurídico</t>
  </si>
  <si>
    <t>Encargada de la Unidad de Transparencia</t>
  </si>
  <si>
    <t>Nutrióloga</t>
  </si>
  <si>
    <t xml:space="preserve">Secretaria </t>
  </si>
  <si>
    <t>Promotor Alimentaria</t>
  </si>
  <si>
    <t>Promotor Redes Juveniles</t>
  </si>
  <si>
    <t>Promotor Comunitario</t>
  </si>
  <si>
    <t>Promotor Deportivo</t>
  </si>
  <si>
    <t>Encargado Unidad Terapia Física</t>
  </si>
  <si>
    <t>Terapeuta</t>
  </si>
  <si>
    <t>UBR</t>
  </si>
  <si>
    <t xml:space="preserve">Delegada </t>
  </si>
  <si>
    <t>DIPPNNA</t>
  </si>
  <si>
    <t>Auxiliar de terapia física</t>
  </si>
  <si>
    <t>Contadora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</si>
</sst>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80A]#,##0.00;\-[$$-80A]#,##0.00"/>
    <numFmt numFmtId="165" formatCode="[$$-80A]#,##0.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1" fillId="2" borderId="1" xfId="0" applyNumberFormat="1" applyFont="1" applyFill="1" applyBorder="1" applyAlignment="1">
      <alignment horizontal="left" vertical="center" wrapText="1" shrinkToFit="1"/>
    </xf>
    <xf numFmtId="0" fontId="0" fillId="0" borderId="1" xfId="0" applyBorder="1"/>
    <xf numFmtId="0" fontId="0" fillId="0" borderId="1" xfId="0" applyBorder="1" applyAlignment="1">
      <alignment wrapText="1"/>
    </xf>
    <xf numFmtId="4" fontId="0" fillId="0" borderId="1" xfId="0" applyNumberFormat="1" applyBorder="1"/>
    <xf numFmtId="164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/>
    <xf numFmtId="4" fontId="2" fillId="0" borderId="1" xfId="0" applyNumberFormat="1" applyFont="1" applyBorder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4" fontId="2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topLeftCell="A28" zoomScaleNormal="100" workbookViewId="0">
      <selection activeCell="G49" sqref="G49"/>
    </sheetView>
  </sheetViews>
  <sheetFormatPr baseColWidth="10" defaultRowHeight="15" x14ac:dyDescent="0.25"/>
  <cols>
    <col min="1" max="1" width="28.7109375" bestFit="1" customWidth="1"/>
    <col min="2" max="2" width="28.5703125" customWidth="1"/>
    <col min="3" max="3" width="15.7109375" bestFit="1" customWidth="1"/>
    <col min="4" max="4" width="15.85546875" bestFit="1" customWidth="1"/>
    <col min="5" max="5" width="16.7109375" bestFit="1" customWidth="1"/>
    <col min="6" max="6" width="28.5703125" bestFit="1" customWidth="1"/>
    <col min="7" max="8" width="15.5703125" customWidth="1"/>
    <col min="9" max="9" width="18" customWidth="1"/>
    <col min="10" max="10" width="17.85546875" bestFit="1" customWidth="1"/>
    <col min="11" max="11" width="16.85546875" bestFit="1" customWidth="1"/>
    <col min="12" max="12" width="20.85546875" customWidth="1"/>
  </cols>
  <sheetData>
    <row r="1" spans="1:12" ht="33.75" x14ac:dyDescent="0.25">
      <c r="A1" s="12" t="s">
        <v>0</v>
      </c>
      <c r="B1" s="12" t="s">
        <v>1</v>
      </c>
      <c r="C1" s="12" t="s">
        <v>2</v>
      </c>
      <c r="D1" s="12" t="s">
        <v>4</v>
      </c>
      <c r="E1" s="12" t="s">
        <v>5</v>
      </c>
      <c r="F1" s="13" t="s">
        <v>6</v>
      </c>
      <c r="G1" s="13" t="s">
        <v>7</v>
      </c>
      <c r="H1" s="14" t="s">
        <v>8</v>
      </c>
      <c r="I1" s="14" t="s">
        <v>9</v>
      </c>
      <c r="J1" s="14" t="s">
        <v>10</v>
      </c>
      <c r="K1" s="13" t="s">
        <v>11</v>
      </c>
      <c r="L1" s="13" t="s">
        <v>3</v>
      </c>
    </row>
    <row r="2" spans="1:12" x14ac:dyDescent="0.25">
      <c r="A2" s="1" t="s">
        <v>19</v>
      </c>
      <c r="B2" s="2" t="s">
        <v>27</v>
      </c>
      <c r="C2" s="11">
        <v>1</v>
      </c>
      <c r="D2" s="5">
        <v>14022</v>
      </c>
      <c r="E2" s="4">
        <f>(D2*12)</f>
        <v>168264</v>
      </c>
      <c r="F2" s="4"/>
      <c r="G2" s="4">
        <f>(D2/3)*(0.5)</f>
        <v>2337</v>
      </c>
      <c r="H2" s="4">
        <f>(D2/30)*50</f>
        <v>23370</v>
      </c>
      <c r="I2" s="4"/>
      <c r="J2" s="4"/>
      <c r="K2" s="4">
        <f>(D2*0.222543)</f>
        <v>3120.497946</v>
      </c>
      <c r="L2" s="4">
        <f>SUM(E2:K2)</f>
        <v>197091.49794599999</v>
      </c>
    </row>
    <row r="3" spans="1:12" x14ac:dyDescent="0.25">
      <c r="A3" s="1" t="s">
        <v>22</v>
      </c>
      <c r="B3" s="2" t="s">
        <v>27</v>
      </c>
      <c r="C3" s="11">
        <v>3</v>
      </c>
      <c r="D3" s="5">
        <v>10432.5</v>
      </c>
      <c r="E3" s="4">
        <v>375570</v>
      </c>
      <c r="F3" s="4"/>
      <c r="G3" s="4">
        <f t="shared" ref="G3:G44" si="0">(D3/3)*(0.5)</f>
        <v>1738.75</v>
      </c>
      <c r="H3" s="4">
        <f t="shared" ref="H3:H44" si="1">(D3/30)*50</f>
        <v>17387.5</v>
      </c>
      <c r="I3" s="4"/>
      <c r="J3" s="4"/>
      <c r="K3" s="4">
        <v>6965.04</v>
      </c>
      <c r="L3" s="4">
        <f t="shared" ref="L3:L44" si="2">SUM(E3:K3)</f>
        <v>401661.29</v>
      </c>
    </row>
    <row r="4" spans="1:12" x14ac:dyDescent="0.25">
      <c r="A4" s="1" t="s">
        <v>17</v>
      </c>
      <c r="B4" s="2" t="s">
        <v>27</v>
      </c>
      <c r="C4" s="11">
        <v>1</v>
      </c>
      <c r="D4" s="5">
        <v>7817.4</v>
      </c>
      <c r="E4" s="4">
        <f t="shared" ref="E4:E44" si="3">(D4*12)</f>
        <v>93808.799999999988</v>
      </c>
      <c r="F4" s="4"/>
      <c r="G4" s="4">
        <f t="shared" si="0"/>
        <v>1302.8999999999999</v>
      </c>
      <c r="H4" s="4">
        <f t="shared" si="1"/>
        <v>13029</v>
      </c>
      <c r="I4" s="4"/>
      <c r="J4" s="4"/>
      <c r="K4" s="4">
        <f t="shared" ref="K4:K44" si="4">(D4*0.222543)</f>
        <v>1739.7076481999998</v>
      </c>
      <c r="L4" s="4">
        <f t="shared" si="2"/>
        <v>109880.40764819998</v>
      </c>
    </row>
    <row r="5" spans="1:12" x14ac:dyDescent="0.25">
      <c r="A5" s="1" t="s">
        <v>23</v>
      </c>
      <c r="B5" s="2" t="s">
        <v>27</v>
      </c>
      <c r="C5" s="11">
        <v>5</v>
      </c>
      <c r="D5" s="5">
        <v>7107.3</v>
      </c>
      <c r="E5" s="4">
        <v>426438</v>
      </c>
      <c r="F5" s="4"/>
      <c r="G5" s="4">
        <f t="shared" si="0"/>
        <v>1184.55</v>
      </c>
      <c r="H5" s="4">
        <f t="shared" si="1"/>
        <v>11845.5</v>
      </c>
      <c r="I5" s="4"/>
      <c r="J5" s="4"/>
      <c r="K5" s="4">
        <v>7908.4</v>
      </c>
      <c r="L5" s="4">
        <f t="shared" si="2"/>
        <v>447376.45</v>
      </c>
    </row>
    <row r="6" spans="1:12" x14ac:dyDescent="0.25">
      <c r="A6" s="1" t="s">
        <v>15</v>
      </c>
      <c r="B6" s="2" t="s">
        <v>27</v>
      </c>
      <c r="C6" s="11">
        <v>1</v>
      </c>
      <c r="D6" s="5">
        <v>6454.8</v>
      </c>
      <c r="E6" s="4">
        <f t="shared" si="3"/>
        <v>77457.600000000006</v>
      </c>
      <c r="F6" s="4"/>
      <c r="G6" s="4">
        <f t="shared" si="0"/>
        <v>1075.8</v>
      </c>
      <c r="H6" s="4">
        <f t="shared" si="1"/>
        <v>10758</v>
      </c>
      <c r="I6" s="4"/>
      <c r="J6" s="4"/>
      <c r="K6" s="4">
        <f t="shared" si="4"/>
        <v>1436.4705564000001</v>
      </c>
      <c r="L6" s="4">
        <f t="shared" si="2"/>
        <v>90727.870556400012</v>
      </c>
    </row>
    <row r="7" spans="1:12" x14ac:dyDescent="0.25">
      <c r="A7" s="1" t="s">
        <v>24</v>
      </c>
      <c r="B7" s="2" t="s">
        <v>27</v>
      </c>
      <c r="C7" s="11">
        <v>4</v>
      </c>
      <c r="D7" s="5">
        <v>6458.4</v>
      </c>
      <c r="E7" s="4">
        <v>310003.20000000001</v>
      </c>
      <c r="F7" s="4"/>
      <c r="G7" s="4">
        <f t="shared" si="0"/>
        <v>1076.3999999999999</v>
      </c>
      <c r="H7" s="4">
        <f t="shared" si="1"/>
        <v>10764</v>
      </c>
      <c r="I7" s="4"/>
      <c r="J7" s="4"/>
      <c r="K7" s="4">
        <v>5749.08</v>
      </c>
      <c r="L7" s="4">
        <f t="shared" si="2"/>
        <v>327592.68000000005</v>
      </c>
    </row>
    <row r="8" spans="1:12" x14ac:dyDescent="0.25">
      <c r="A8" s="1" t="s">
        <v>16</v>
      </c>
      <c r="B8" s="2" t="s">
        <v>27</v>
      </c>
      <c r="C8" s="11">
        <v>1</v>
      </c>
      <c r="D8" s="5">
        <v>6414.3</v>
      </c>
      <c r="E8" s="4">
        <f t="shared" si="3"/>
        <v>76971.600000000006</v>
      </c>
      <c r="F8" s="4"/>
      <c r="G8" s="4">
        <f t="shared" si="0"/>
        <v>1069.05</v>
      </c>
      <c r="H8" s="4">
        <f t="shared" si="1"/>
        <v>10690.5</v>
      </c>
      <c r="I8" s="4"/>
      <c r="J8" s="4"/>
      <c r="K8" s="4">
        <f t="shared" si="4"/>
        <v>1427.4575649000001</v>
      </c>
      <c r="L8" s="4">
        <f t="shared" si="2"/>
        <v>90158.607564900012</v>
      </c>
    </row>
    <row r="9" spans="1:12" x14ac:dyDescent="0.25">
      <c r="A9" s="1" t="s">
        <v>25</v>
      </c>
      <c r="B9" s="2" t="s">
        <v>27</v>
      </c>
      <c r="C9" s="11">
        <v>1</v>
      </c>
      <c r="D9" s="5">
        <v>5813.7</v>
      </c>
      <c r="E9" s="4">
        <f t="shared" si="3"/>
        <v>69764.399999999994</v>
      </c>
      <c r="F9" s="4"/>
      <c r="G9" s="4">
        <f t="shared" si="0"/>
        <v>968.94999999999993</v>
      </c>
      <c r="H9" s="4">
        <f t="shared" si="1"/>
        <v>9689.5</v>
      </c>
      <c r="I9" s="4"/>
      <c r="J9" s="4"/>
      <c r="K9" s="4">
        <f t="shared" si="4"/>
        <v>1293.7982390999998</v>
      </c>
      <c r="L9" s="4">
        <f t="shared" si="2"/>
        <v>81716.648239099988</v>
      </c>
    </row>
    <row r="10" spans="1:12" x14ac:dyDescent="0.25">
      <c r="A10" s="1" t="s">
        <v>21</v>
      </c>
      <c r="B10" s="2" t="s">
        <v>27</v>
      </c>
      <c r="C10" s="11">
        <v>2</v>
      </c>
      <c r="D10" s="5">
        <v>5169.6000000000004</v>
      </c>
      <c r="E10" s="4">
        <v>124070.39999999999</v>
      </c>
      <c r="F10" s="4"/>
      <c r="G10" s="4">
        <f t="shared" si="0"/>
        <v>861.6</v>
      </c>
      <c r="H10" s="4">
        <f t="shared" si="1"/>
        <v>8616.0000000000018</v>
      </c>
      <c r="I10" s="4"/>
      <c r="J10" s="4"/>
      <c r="K10" s="4">
        <v>2300.92</v>
      </c>
      <c r="L10" s="4">
        <f t="shared" si="2"/>
        <v>135848.92000000001</v>
      </c>
    </row>
    <row r="11" spans="1:12" x14ac:dyDescent="0.25">
      <c r="A11" s="1" t="s">
        <v>26</v>
      </c>
      <c r="B11" s="2" t="s">
        <v>27</v>
      </c>
      <c r="C11" s="11">
        <v>1</v>
      </c>
      <c r="D11" s="5">
        <v>4836.6000000000004</v>
      </c>
      <c r="E11" s="4">
        <f t="shared" si="3"/>
        <v>58039.200000000004</v>
      </c>
      <c r="F11" s="4"/>
      <c r="G11" s="4">
        <f t="shared" si="0"/>
        <v>806.1</v>
      </c>
      <c r="H11" s="4">
        <f t="shared" si="1"/>
        <v>8061</v>
      </c>
      <c r="I11" s="4"/>
      <c r="J11" s="4"/>
      <c r="K11" s="4">
        <f t="shared" si="4"/>
        <v>1076.3514738000001</v>
      </c>
      <c r="L11" s="4">
        <f t="shared" si="2"/>
        <v>67982.651473799997</v>
      </c>
    </row>
    <row r="12" spans="1:12" ht="30" x14ac:dyDescent="0.25">
      <c r="A12" s="1" t="s">
        <v>16</v>
      </c>
      <c r="B12" s="3" t="s">
        <v>28</v>
      </c>
      <c r="C12" s="11">
        <v>1</v>
      </c>
      <c r="D12" s="5">
        <v>6414.3</v>
      </c>
      <c r="E12" s="4">
        <f t="shared" si="3"/>
        <v>76971.600000000006</v>
      </c>
      <c r="F12" s="4"/>
      <c r="G12" s="4">
        <f t="shared" si="0"/>
        <v>1069.05</v>
      </c>
      <c r="H12" s="4">
        <f t="shared" si="1"/>
        <v>10690.5</v>
      </c>
      <c r="I12" s="4"/>
      <c r="J12" s="4"/>
      <c r="K12" s="4">
        <f t="shared" si="4"/>
        <v>1427.4575649000001</v>
      </c>
      <c r="L12" s="4">
        <f t="shared" si="2"/>
        <v>90158.607564900012</v>
      </c>
    </row>
    <row r="13" spans="1:12" ht="30" x14ac:dyDescent="0.25">
      <c r="A13" s="1" t="s">
        <v>25</v>
      </c>
      <c r="B13" s="3" t="s">
        <v>28</v>
      </c>
      <c r="C13" s="11">
        <v>1</v>
      </c>
      <c r="D13" s="5">
        <v>5813.7</v>
      </c>
      <c r="E13" s="4">
        <f t="shared" si="3"/>
        <v>69764.399999999994</v>
      </c>
      <c r="F13" s="4"/>
      <c r="G13" s="4">
        <f t="shared" si="0"/>
        <v>968.94999999999993</v>
      </c>
      <c r="H13" s="4">
        <f t="shared" si="1"/>
        <v>9689.5</v>
      </c>
      <c r="I13" s="4"/>
      <c r="J13" s="4"/>
      <c r="K13" s="4">
        <f t="shared" si="4"/>
        <v>1293.7982390999998</v>
      </c>
      <c r="L13" s="4">
        <f t="shared" si="2"/>
        <v>81716.648239099988</v>
      </c>
    </row>
    <row r="14" spans="1:12" ht="30" x14ac:dyDescent="0.25">
      <c r="A14" s="1" t="s">
        <v>25</v>
      </c>
      <c r="B14" s="3" t="s">
        <v>28</v>
      </c>
      <c r="C14" s="11">
        <v>1</v>
      </c>
      <c r="D14" s="5">
        <v>5408.4</v>
      </c>
      <c r="E14" s="4">
        <f t="shared" si="3"/>
        <v>64900.799999999996</v>
      </c>
      <c r="F14" s="4"/>
      <c r="G14" s="4">
        <f t="shared" si="0"/>
        <v>901.4</v>
      </c>
      <c r="H14" s="4">
        <f t="shared" si="1"/>
        <v>9014</v>
      </c>
      <c r="I14" s="4"/>
      <c r="J14" s="4"/>
      <c r="K14" s="4">
        <f t="shared" si="4"/>
        <v>1203.6015611999999</v>
      </c>
      <c r="L14" s="4">
        <f t="shared" si="2"/>
        <v>76019.801561200002</v>
      </c>
    </row>
    <row r="15" spans="1:12" x14ac:dyDescent="0.25">
      <c r="A15" s="1" t="s">
        <v>18</v>
      </c>
      <c r="B15" s="2" t="s">
        <v>29</v>
      </c>
      <c r="C15" s="11">
        <v>1</v>
      </c>
      <c r="D15" s="5">
        <v>12436.8</v>
      </c>
      <c r="E15" s="4">
        <f t="shared" si="3"/>
        <v>149241.59999999998</v>
      </c>
      <c r="F15" s="4"/>
      <c r="G15" s="4">
        <f t="shared" si="0"/>
        <v>2072.7999999999997</v>
      </c>
      <c r="H15" s="4">
        <f t="shared" si="1"/>
        <v>20728</v>
      </c>
      <c r="I15" s="4"/>
      <c r="J15" s="4"/>
      <c r="K15" s="4">
        <f t="shared" si="4"/>
        <v>2767.7227823999997</v>
      </c>
      <c r="L15" s="4">
        <f t="shared" si="2"/>
        <v>174810.12278239997</v>
      </c>
    </row>
    <row r="16" spans="1:12" x14ac:dyDescent="0.25">
      <c r="A16" s="1" t="s">
        <v>19</v>
      </c>
      <c r="B16" s="2" t="s">
        <v>29</v>
      </c>
      <c r="C16" s="11">
        <v>1</v>
      </c>
      <c r="D16" s="5">
        <v>9300.5</v>
      </c>
      <c r="E16" s="4">
        <f t="shared" si="3"/>
        <v>111606</v>
      </c>
      <c r="F16" s="4"/>
      <c r="G16" s="4">
        <f t="shared" si="0"/>
        <v>1550.0833333333333</v>
      </c>
      <c r="H16" s="4">
        <f t="shared" si="1"/>
        <v>15500.833333333332</v>
      </c>
      <c r="I16" s="4"/>
      <c r="J16" s="4"/>
      <c r="K16" s="4">
        <f t="shared" si="4"/>
        <v>2069.7611714999998</v>
      </c>
      <c r="L16" s="4">
        <f t="shared" si="2"/>
        <v>130726.67783816665</v>
      </c>
    </row>
    <row r="17" spans="1:12" x14ac:dyDescent="0.25">
      <c r="A17" s="1" t="s">
        <v>20</v>
      </c>
      <c r="B17" s="2" t="s">
        <v>29</v>
      </c>
      <c r="C17" s="11">
        <v>1</v>
      </c>
      <c r="D17" s="5">
        <v>6490.2</v>
      </c>
      <c r="E17" s="4">
        <f t="shared" si="3"/>
        <v>77882.399999999994</v>
      </c>
      <c r="F17" s="4"/>
      <c r="G17" s="4">
        <f t="shared" si="0"/>
        <v>1081.7</v>
      </c>
      <c r="H17" s="4">
        <f t="shared" si="1"/>
        <v>10817</v>
      </c>
      <c r="I17" s="4"/>
      <c r="J17" s="4"/>
      <c r="K17" s="4">
        <f t="shared" si="4"/>
        <v>1444.3485785999999</v>
      </c>
      <c r="L17" s="4">
        <f t="shared" si="2"/>
        <v>91225.448578599986</v>
      </c>
    </row>
    <row r="18" spans="1:12" x14ac:dyDescent="0.25">
      <c r="A18" s="1" t="s">
        <v>21</v>
      </c>
      <c r="B18" s="2" t="s">
        <v>29</v>
      </c>
      <c r="C18" s="11">
        <v>1</v>
      </c>
      <c r="D18" s="5">
        <v>6040.2</v>
      </c>
      <c r="E18" s="4">
        <f t="shared" si="3"/>
        <v>72482.399999999994</v>
      </c>
      <c r="F18" s="4"/>
      <c r="G18" s="4">
        <f t="shared" si="0"/>
        <v>1006.6999999999999</v>
      </c>
      <c r="H18" s="4">
        <f t="shared" si="1"/>
        <v>10067</v>
      </c>
      <c r="I18" s="4"/>
      <c r="J18" s="4"/>
      <c r="K18" s="4">
        <f t="shared" si="4"/>
        <v>1344.2042285999999</v>
      </c>
      <c r="L18" s="4">
        <f t="shared" si="2"/>
        <v>84900.304228599998</v>
      </c>
    </row>
    <row r="19" spans="1:12" x14ac:dyDescent="0.25">
      <c r="A19" s="1" t="s">
        <v>19</v>
      </c>
      <c r="B19" s="2" t="s">
        <v>12</v>
      </c>
      <c r="C19" s="11">
        <v>1</v>
      </c>
      <c r="D19" s="5">
        <v>19542.900000000001</v>
      </c>
      <c r="E19" s="4">
        <f t="shared" si="3"/>
        <v>234514.80000000002</v>
      </c>
      <c r="F19" s="4"/>
      <c r="G19" s="4">
        <f t="shared" si="0"/>
        <v>3257.15</v>
      </c>
      <c r="H19" s="4">
        <f t="shared" si="1"/>
        <v>32571.500000000004</v>
      </c>
      <c r="I19" s="4"/>
      <c r="J19" s="4"/>
      <c r="K19" s="4">
        <f t="shared" si="4"/>
        <v>4349.1355947000002</v>
      </c>
      <c r="L19" s="4">
        <f t="shared" si="2"/>
        <v>274692.58559470001</v>
      </c>
    </row>
    <row r="20" spans="1:12" x14ac:dyDescent="0.25">
      <c r="A20" s="1" t="s">
        <v>30</v>
      </c>
      <c r="B20" s="2" t="s">
        <v>12</v>
      </c>
      <c r="C20" s="11">
        <v>1</v>
      </c>
      <c r="D20" s="5">
        <v>13975.8</v>
      </c>
      <c r="E20" s="4">
        <f t="shared" si="3"/>
        <v>167709.59999999998</v>
      </c>
      <c r="F20" s="4"/>
      <c r="G20" s="4">
        <f t="shared" si="0"/>
        <v>2329.2999999999997</v>
      </c>
      <c r="H20" s="4">
        <f t="shared" si="1"/>
        <v>23292.999999999996</v>
      </c>
      <c r="I20" s="4"/>
      <c r="J20" s="4"/>
      <c r="K20" s="4">
        <f t="shared" si="4"/>
        <v>3110.2164593999996</v>
      </c>
      <c r="L20" s="4">
        <f t="shared" si="2"/>
        <v>196442.11645939996</v>
      </c>
    </row>
    <row r="21" spans="1:12" x14ac:dyDescent="0.25">
      <c r="A21" s="1" t="s">
        <v>31</v>
      </c>
      <c r="B21" s="2" t="s">
        <v>12</v>
      </c>
      <c r="C21" s="11">
        <v>1</v>
      </c>
      <c r="D21" s="5">
        <v>13545.3</v>
      </c>
      <c r="E21" s="4">
        <f t="shared" si="3"/>
        <v>162543.59999999998</v>
      </c>
      <c r="F21" s="4"/>
      <c r="G21" s="4">
        <f t="shared" si="0"/>
        <v>2257.5499999999997</v>
      </c>
      <c r="H21" s="4">
        <f t="shared" si="1"/>
        <v>22575.5</v>
      </c>
      <c r="I21" s="4"/>
      <c r="J21" s="4"/>
      <c r="K21" s="4">
        <f t="shared" si="4"/>
        <v>3014.4116978999996</v>
      </c>
      <c r="L21" s="4">
        <f t="shared" si="2"/>
        <v>190391.06169789998</v>
      </c>
    </row>
    <row r="22" spans="1:12" x14ac:dyDescent="0.25">
      <c r="A22" s="1" t="s">
        <v>18</v>
      </c>
      <c r="B22" s="2" t="s">
        <v>12</v>
      </c>
      <c r="C22" s="11">
        <v>4</v>
      </c>
      <c r="D22" s="5">
        <v>12436.8</v>
      </c>
      <c r="E22" s="4">
        <v>596966.40000000002</v>
      </c>
      <c r="F22" s="4"/>
      <c r="G22" s="4">
        <f t="shared" si="0"/>
        <v>2072.7999999999997</v>
      </c>
      <c r="H22" s="4">
        <f t="shared" si="1"/>
        <v>20728</v>
      </c>
      <c r="I22" s="4"/>
      <c r="J22" s="4"/>
      <c r="K22" s="4">
        <v>11070.88</v>
      </c>
      <c r="L22" s="4">
        <f t="shared" si="2"/>
        <v>630838.08000000007</v>
      </c>
    </row>
    <row r="23" spans="1:12" x14ac:dyDescent="0.25">
      <c r="A23" s="1" t="s">
        <v>32</v>
      </c>
      <c r="B23" s="2" t="s">
        <v>12</v>
      </c>
      <c r="C23" s="11">
        <v>1</v>
      </c>
      <c r="D23" s="5">
        <v>11744.1</v>
      </c>
      <c r="E23" s="4">
        <f t="shared" si="3"/>
        <v>140929.20000000001</v>
      </c>
      <c r="F23" s="4"/>
      <c r="G23" s="4">
        <f t="shared" si="0"/>
        <v>1957.3500000000001</v>
      </c>
      <c r="H23" s="4">
        <f t="shared" si="1"/>
        <v>19573.5</v>
      </c>
      <c r="I23" s="4"/>
      <c r="J23" s="4"/>
      <c r="K23" s="4">
        <f t="shared" si="4"/>
        <v>2613.5672463000001</v>
      </c>
      <c r="L23" s="4">
        <f t="shared" si="2"/>
        <v>165073.61724630001</v>
      </c>
    </row>
    <row r="24" spans="1:12" x14ac:dyDescent="0.25">
      <c r="A24" s="1" t="s">
        <v>33</v>
      </c>
      <c r="B24" s="2" t="s">
        <v>12</v>
      </c>
      <c r="C24" s="11">
        <v>1</v>
      </c>
      <c r="D24" s="5">
        <v>11296.2</v>
      </c>
      <c r="E24" s="4">
        <f t="shared" si="3"/>
        <v>135554.40000000002</v>
      </c>
      <c r="F24" s="4"/>
      <c r="G24" s="4">
        <f t="shared" si="0"/>
        <v>1882.7</v>
      </c>
      <c r="H24" s="4">
        <f t="shared" si="1"/>
        <v>18827</v>
      </c>
      <c r="I24" s="4"/>
      <c r="J24" s="4"/>
      <c r="K24" s="4">
        <f t="shared" si="4"/>
        <v>2513.8902366000002</v>
      </c>
      <c r="L24" s="4">
        <f t="shared" si="2"/>
        <v>158777.99023660005</v>
      </c>
    </row>
    <row r="25" spans="1:12" x14ac:dyDescent="0.25">
      <c r="A25" s="1" t="s">
        <v>33</v>
      </c>
      <c r="B25" s="2" t="s">
        <v>12</v>
      </c>
      <c r="C25" s="11">
        <v>1</v>
      </c>
      <c r="D25" s="6">
        <v>10359.6</v>
      </c>
      <c r="E25" s="4">
        <f t="shared" si="3"/>
        <v>124315.20000000001</v>
      </c>
      <c r="F25" s="4"/>
      <c r="G25" s="4">
        <f t="shared" si="0"/>
        <v>1726.6000000000001</v>
      </c>
      <c r="H25" s="4">
        <f t="shared" si="1"/>
        <v>17266</v>
      </c>
      <c r="I25" s="4"/>
      <c r="J25" s="4"/>
      <c r="K25" s="4">
        <f t="shared" si="4"/>
        <v>2305.4564627999998</v>
      </c>
      <c r="L25" s="4">
        <f t="shared" si="2"/>
        <v>145613.25646280003</v>
      </c>
    </row>
    <row r="26" spans="1:12" x14ac:dyDescent="0.25">
      <c r="A26" s="1" t="s">
        <v>13</v>
      </c>
      <c r="B26" s="2" t="s">
        <v>12</v>
      </c>
      <c r="C26" s="11">
        <v>1</v>
      </c>
      <c r="D26" s="5">
        <v>10977.3</v>
      </c>
      <c r="E26" s="4">
        <f>(D26*12)</f>
        <v>131727.59999999998</v>
      </c>
      <c r="F26" s="4"/>
      <c r="G26" s="4">
        <f>(D26/3)*(0.5)</f>
        <v>1829.55</v>
      </c>
      <c r="H26" s="4">
        <f>(D26/30)*50</f>
        <v>18295.5</v>
      </c>
      <c r="I26" s="4"/>
      <c r="J26" s="4"/>
      <c r="K26" s="4">
        <f>(D26*0.222543)</f>
        <v>2442.9212739</v>
      </c>
      <c r="L26" s="4">
        <f>SUM(E26:K26)</f>
        <v>154295.57127389996</v>
      </c>
    </row>
    <row r="27" spans="1:12" x14ac:dyDescent="0.25">
      <c r="A27" s="1" t="s">
        <v>13</v>
      </c>
      <c r="B27" s="2" t="s">
        <v>12</v>
      </c>
      <c r="C27" s="11">
        <v>1</v>
      </c>
      <c r="D27" s="7">
        <v>8150.4</v>
      </c>
      <c r="E27" s="4">
        <f>(D27*12)</f>
        <v>97804.799999999988</v>
      </c>
      <c r="F27" s="4"/>
      <c r="G27" s="4">
        <f>(D27/3)*(0.5)</f>
        <v>1358.3999999999999</v>
      </c>
      <c r="H27" s="4">
        <f>(D27/30)*50</f>
        <v>13584</v>
      </c>
      <c r="I27" s="4"/>
      <c r="J27" s="4"/>
      <c r="K27" s="4">
        <f>(D27*0.222543)</f>
        <v>1813.8144671999999</v>
      </c>
      <c r="L27" s="4">
        <f>SUM(E27:K27)</f>
        <v>114561.01446719999</v>
      </c>
    </row>
    <row r="28" spans="1:12" ht="25.5" x14ac:dyDescent="0.25">
      <c r="A28" s="1" t="s">
        <v>34</v>
      </c>
      <c r="B28" s="2" t="s">
        <v>12</v>
      </c>
      <c r="C28" s="11">
        <v>1</v>
      </c>
      <c r="D28" s="5">
        <v>9359.7000000000007</v>
      </c>
      <c r="E28" s="4">
        <f t="shared" si="3"/>
        <v>112316.40000000001</v>
      </c>
      <c r="F28" s="4"/>
      <c r="G28" s="4">
        <f t="shared" si="0"/>
        <v>1559.95</v>
      </c>
      <c r="H28" s="4">
        <f t="shared" si="1"/>
        <v>15599.5</v>
      </c>
      <c r="I28" s="4"/>
      <c r="J28" s="4"/>
      <c r="K28" s="4">
        <f t="shared" si="4"/>
        <v>2082.9357171000001</v>
      </c>
      <c r="L28" s="4">
        <f t="shared" si="2"/>
        <v>131558.78571709999</v>
      </c>
    </row>
    <row r="29" spans="1:12" x14ac:dyDescent="0.25">
      <c r="A29" s="1" t="s">
        <v>35</v>
      </c>
      <c r="B29" s="2" t="s">
        <v>12</v>
      </c>
      <c r="C29" s="11">
        <v>1</v>
      </c>
      <c r="D29" s="5">
        <v>9351.6</v>
      </c>
      <c r="E29" s="4">
        <f t="shared" si="3"/>
        <v>112219.20000000001</v>
      </c>
      <c r="F29" s="4"/>
      <c r="G29" s="4">
        <f t="shared" si="0"/>
        <v>1558.6000000000001</v>
      </c>
      <c r="H29" s="4">
        <f t="shared" si="1"/>
        <v>15586.000000000002</v>
      </c>
      <c r="I29" s="4"/>
      <c r="J29" s="4"/>
      <c r="K29" s="4">
        <f t="shared" si="4"/>
        <v>2081.1331187999999</v>
      </c>
      <c r="L29" s="4">
        <f t="shared" si="2"/>
        <v>131444.93311880002</v>
      </c>
    </row>
    <row r="30" spans="1:12" x14ac:dyDescent="0.25">
      <c r="A30" s="1" t="s">
        <v>36</v>
      </c>
      <c r="B30" s="2" t="s">
        <v>12</v>
      </c>
      <c r="C30" s="11">
        <v>1</v>
      </c>
      <c r="D30" s="5">
        <v>8960.7000000000007</v>
      </c>
      <c r="E30" s="4">
        <f t="shared" si="3"/>
        <v>107528.40000000001</v>
      </c>
      <c r="F30" s="4"/>
      <c r="G30" s="4">
        <f t="shared" si="0"/>
        <v>1493.45</v>
      </c>
      <c r="H30" s="4">
        <f t="shared" si="1"/>
        <v>14934.5</v>
      </c>
      <c r="I30" s="4"/>
      <c r="J30" s="4"/>
      <c r="K30" s="4">
        <f t="shared" si="4"/>
        <v>1994.1410601</v>
      </c>
      <c r="L30" s="4">
        <f t="shared" si="2"/>
        <v>125950.4910601</v>
      </c>
    </row>
    <row r="31" spans="1:12" x14ac:dyDescent="0.25">
      <c r="A31" s="1" t="s">
        <v>37</v>
      </c>
      <c r="B31" s="2" t="s">
        <v>12</v>
      </c>
      <c r="C31" s="11">
        <v>2</v>
      </c>
      <c r="D31" s="5">
        <v>8913</v>
      </c>
      <c r="E31" s="4">
        <v>213912</v>
      </c>
      <c r="F31" s="4"/>
      <c r="G31" s="4">
        <f t="shared" si="0"/>
        <v>1485.5</v>
      </c>
      <c r="H31" s="4">
        <f t="shared" si="1"/>
        <v>14855.000000000002</v>
      </c>
      <c r="I31" s="4"/>
      <c r="J31" s="4"/>
      <c r="K31" s="4">
        <v>3967.03</v>
      </c>
      <c r="L31" s="4">
        <f t="shared" si="2"/>
        <v>234219.53</v>
      </c>
    </row>
    <row r="32" spans="1:12" x14ac:dyDescent="0.25">
      <c r="A32" s="1" t="s">
        <v>38</v>
      </c>
      <c r="B32" s="2" t="s">
        <v>12</v>
      </c>
      <c r="C32" s="11">
        <v>1</v>
      </c>
      <c r="D32" s="5">
        <v>8884.5</v>
      </c>
      <c r="E32" s="4">
        <f t="shared" si="3"/>
        <v>106614</v>
      </c>
      <c r="F32" s="2"/>
      <c r="G32" s="4">
        <f t="shared" si="0"/>
        <v>1480.75</v>
      </c>
      <c r="H32" s="4">
        <f t="shared" si="1"/>
        <v>14807.499999999998</v>
      </c>
      <c r="I32" s="2"/>
      <c r="J32" s="2"/>
      <c r="K32" s="4">
        <f t="shared" si="4"/>
        <v>1977.1832835</v>
      </c>
      <c r="L32" s="4">
        <f t="shared" si="2"/>
        <v>124879.4332835</v>
      </c>
    </row>
    <row r="33" spans="1:12" x14ac:dyDescent="0.25">
      <c r="A33" s="1" t="s">
        <v>39</v>
      </c>
      <c r="B33" s="2" t="s">
        <v>12</v>
      </c>
      <c r="C33" s="11">
        <v>1</v>
      </c>
      <c r="D33" s="5">
        <v>8884.5</v>
      </c>
      <c r="E33" s="4">
        <f t="shared" si="3"/>
        <v>106614</v>
      </c>
      <c r="F33" s="2"/>
      <c r="G33" s="4">
        <f t="shared" si="0"/>
        <v>1480.75</v>
      </c>
      <c r="H33" s="4">
        <f t="shared" si="1"/>
        <v>14807.499999999998</v>
      </c>
      <c r="I33" s="2"/>
      <c r="J33" s="2"/>
      <c r="K33" s="4">
        <f t="shared" si="4"/>
        <v>1977.1832835</v>
      </c>
      <c r="L33" s="4">
        <f t="shared" si="2"/>
        <v>124879.4332835</v>
      </c>
    </row>
    <row r="34" spans="1:12" x14ac:dyDescent="0.25">
      <c r="A34" s="1" t="s">
        <v>40</v>
      </c>
      <c r="B34" s="2" t="s">
        <v>12</v>
      </c>
      <c r="C34" s="11">
        <v>1</v>
      </c>
      <c r="D34" s="5">
        <v>7839</v>
      </c>
      <c r="E34" s="4">
        <f t="shared" si="3"/>
        <v>94068</v>
      </c>
      <c r="F34" s="2"/>
      <c r="G34" s="4">
        <f t="shared" si="0"/>
        <v>1306.5</v>
      </c>
      <c r="H34" s="4">
        <f t="shared" si="1"/>
        <v>13065</v>
      </c>
      <c r="I34" s="2"/>
      <c r="J34" s="2"/>
      <c r="K34" s="4">
        <f t="shared" si="4"/>
        <v>1744.5145769999999</v>
      </c>
      <c r="L34" s="4">
        <f t="shared" si="2"/>
        <v>110184.01457699999</v>
      </c>
    </row>
    <row r="35" spans="1:12" x14ac:dyDescent="0.25">
      <c r="A35" s="1" t="s">
        <v>14</v>
      </c>
      <c r="B35" s="2" t="s">
        <v>12</v>
      </c>
      <c r="C35" s="11">
        <v>1</v>
      </c>
      <c r="D35" s="5">
        <v>7581.3</v>
      </c>
      <c r="E35" s="4">
        <f t="shared" si="3"/>
        <v>90975.6</v>
      </c>
      <c r="F35" s="2"/>
      <c r="G35" s="4">
        <f t="shared" si="0"/>
        <v>1263.55</v>
      </c>
      <c r="H35" s="4">
        <f t="shared" si="1"/>
        <v>12635.5</v>
      </c>
      <c r="I35" s="2"/>
      <c r="J35" s="2"/>
      <c r="K35" s="4">
        <f t="shared" si="4"/>
        <v>1687.1652458999999</v>
      </c>
      <c r="L35" s="4">
        <f t="shared" si="2"/>
        <v>106561.81524590001</v>
      </c>
    </row>
    <row r="36" spans="1:12" x14ac:dyDescent="0.25">
      <c r="A36" s="1" t="s">
        <v>21</v>
      </c>
      <c r="B36" s="2" t="s">
        <v>12</v>
      </c>
      <c r="C36" s="11">
        <v>1</v>
      </c>
      <c r="D36" s="5">
        <v>5169.57</v>
      </c>
      <c r="E36" s="4">
        <f t="shared" si="3"/>
        <v>62034.84</v>
      </c>
      <c r="F36" s="2"/>
      <c r="G36" s="4">
        <f t="shared" si="0"/>
        <v>861.59499999999991</v>
      </c>
      <c r="H36" s="4">
        <f t="shared" si="1"/>
        <v>8615.9499999999989</v>
      </c>
      <c r="I36" s="2"/>
      <c r="J36" s="2"/>
      <c r="K36" s="4">
        <f t="shared" si="4"/>
        <v>1150.4516165099999</v>
      </c>
      <c r="L36" s="4">
        <f t="shared" si="2"/>
        <v>72662.836616510001</v>
      </c>
    </row>
    <row r="37" spans="1:12" x14ac:dyDescent="0.25">
      <c r="A37" s="1" t="s">
        <v>41</v>
      </c>
      <c r="B37" s="2" t="s">
        <v>43</v>
      </c>
      <c r="C37" s="11">
        <v>1</v>
      </c>
      <c r="D37" s="5">
        <v>12341.7</v>
      </c>
      <c r="E37" s="4">
        <f t="shared" si="3"/>
        <v>148100.40000000002</v>
      </c>
      <c r="F37" s="2"/>
      <c r="G37" s="4">
        <f t="shared" si="0"/>
        <v>2056.9500000000003</v>
      </c>
      <c r="H37" s="4">
        <f t="shared" si="1"/>
        <v>20569.500000000004</v>
      </c>
      <c r="I37" s="2"/>
      <c r="J37" s="2"/>
      <c r="K37" s="4">
        <f t="shared" si="4"/>
        <v>2746.5589430999999</v>
      </c>
      <c r="L37" s="4">
        <f t="shared" si="2"/>
        <v>173473.40894310005</v>
      </c>
    </row>
    <row r="38" spans="1:12" x14ac:dyDescent="0.25">
      <c r="A38" s="1" t="s">
        <v>42</v>
      </c>
      <c r="B38" s="2" t="s">
        <v>43</v>
      </c>
      <c r="C38" s="11">
        <v>1</v>
      </c>
      <c r="D38" s="7">
        <v>8687.1</v>
      </c>
      <c r="E38" s="4">
        <f t="shared" si="3"/>
        <v>104245.20000000001</v>
      </c>
      <c r="F38" s="2"/>
      <c r="G38" s="4">
        <f t="shared" si="0"/>
        <v>1447.8500000000001</v>
      </c>
      <c r="H38" s="4">
        <f t="shared" si="1"/>
        <v>14478.5</v>
      </c>
      <c r="I38" s="2"/>
      <c r="J38" s="2"/>
      <c r="K38" s="4">
        <f t="shared" si="4"/>
        <v>1933.2532953</v>
      </c>
      <c r="L38" s="4">
        <f t="shared" si="2"/>
        <v>122104.80329530002</v>
      </c>
    </row>
    <row r="39" spans="1:12" x14ac:dyDescent="0.25">
      <c r="A39" s="1" t="s">
        <v>42</v>
      </c>
      <c r="B39" s="2" t="s">
        <v>43</v>
      </c>
      <c r="C39" s="11">
        <v>1</v>
      </c>
      <c r="D39" s="5">
        <v>9928.2000000000007</v>
      </c>
      <c r="E39" s="4">
        <f t="shared" si="3"/>
        <v>119138.40000000001</v>
      </c>
      <c r="F39" s="2"/>
      <c r="G39" s="4">
        <f t="shared" si="0"/>
        <v>1654.7</v>
      </c>
      <c r="H39" s="4">
        <f t="shared" si="1"/>
        <v>16547</v>
      </c>
      <c r="I39" s="2"/>
      <c r="J39" s="2"/>
      <c r="K39" s="4">
        <f t="shared" si="4"/>
        <v>2209.4514125999999</v>
      </c>
      <c r="L39" s="4">
        <f t="shared" si="2"/>
        <v>139549.55141260001</v>
      </c>
    </row>
    <row r="40" spans="1:12" x14ac:dyDescent="0.25">
      <c r="A40" s="1" t="s">
        <v>46</v>
      </c>
      <c r="B40" s="2" t="s">
        <v>43</v>
      </c>
      <c r="C40" s="11">
        <v>1</v>
      </c>
      <c r="D40" s="5">
        <v>9966.2999999999993</v>
      </c>
      <c r="E40" s="4">
        <f t="shared" si="3"/>
        <v>119595.59999999999</v>
      </c>
      <c r="F40" s="2"/>
      <c r="G40" s="4">
        <f t="shared" si="0"/>
        <v>1661.05</v>
      </c>
      <c r="H40" s="4">
        <f t="shared" si="1"/>
        <v>16610.5</v>
      </c>
      <c r="I40" s="2"/>
      <c r="J40" s="2"/>
      <c r="K40" s="4">
        <f t="shared" si="4"/>
        <v>2217.9303008999996</v>
      </c>
      <c r="L40" s="4">
        <f t="shared" si="2"/>
        <v>140085.08030089998</v>
      </c>
    </row>
    <row r="41" spans="1:12" x14ac:dyDescent="0.25">
      <c r="A41" s="1" t="s">
        <v>44</v>
      </c>
      <c r="B41" s="2" t="s">
        <v>45</v>
      </c>
      <c r="C41" s="11">
        <v>1</v>
      </c>
      <c r="D41" s="8">
        <v>14022</v>
      </c>
      <c r="E41" s="4">
        <f t="shared" si="3"/>
        <v>168264</v>
      </c>
      <c r="F41" s="2"/>
      <c r="G41" s="4">
        <f t="shared" si="0"/>
        <v>2337</v>
      </c>
      <c r="H41" s="4">
        <f t="shared" si="1"/>
        <v>23370</v>
      </c>
      <c r="I41" s="2"/>
      <c r="J41" s="2"/>
      <c r="K41" s="4">
        <f t="shared" si="4"/>
        <v>3120.497946</v>
      </c>
      <c r="L41" s="4">
        <f t="shared" si="2"/>
        <v>197091.49794599999</v>
      </c>
    </row>
    <row r="42" spans="1:12" x14ac:dyDescent="0.25">
      <c r="A42" s="1" t="s">
        <v>13</v>
      </c>
      <c r="B42" s="2" t="s">
        <v>45</v>
      </c>
      <c r="C42" s="11">
        <v>1</v>
      </c>
      <c r="D42" s="8">
        <v>10444.200000000001</v>
      </c>
      <c r="E42" s="4">
        <f t="shared" si="3"/>
        <v>125330.40000000001</v>
      </c>
      <c r="F42" s="2"/>
      <c r="G42" s="4">
        <f t="shared" si="0"/>
        <v>1740.7</v>
      </c>
      <c r="H42" s="4">
        <f t="shared" si="1"/>
        <v>17407.000000000004</v>
      </c>
      <c r="I42" s="2"/>
      <c r="J42" s="2"/>
      <c r="K42" s="4">
        <f t="shared" si="4"/>
        <v>2324.2836006000002</v>
      </c>
      <c r="L42" s="4">
        <f t="shared" si="2"/>
        <v>146802.38360060001</v>
      </c>
    </row>
    <row r="43" spans="1:12" x14ac:dyDescent="0.25">
      <c r="A43" s="1" t="s">
        <v>18</v>
      </c>
      <c r="B43" s="2" t="s">
        <v>45</v>
      </c>
      <c r="C43" s="11">
        <v>1</v>
      </c>
      <c r="D43" s="8">
        <v>10992.9</v>
      </c>
      <c r="E43" s="4">
        <f t="shared" si="3"/>
        <v>131914.79999999999</v>
      </c>
      <c r="F43" s="2"/>
      <c r="G43" s="4">
        <f t="shared" si="0"/>
        <v>1832.1499999999999</v>
      </c>
      <c r="H43" s="4">
        <f t="shared" si="1"/>
        <v>18321.5</v>
      </c>
      <c r="I43" s="2"/>
      <c r="J43" s="2"/>
      <c r="K43" s="4">
        <f t="shared" si="4"/>
        <v>2446.3929447</v>
      </c>
      <c r="L43" s="4">
        <f t="shared" si="2"/>
        <v>154514.84294469998</v>
      </c>
    </row>
    <row r="44" spans="1:12" x14ac:dyDescent="0.25">
      <c r="A44" s="1" t="s">
        <v>47</v>
      </c>
      <c r="B44" s="2" t="s">
        <v>12</v>
      </c>
      <c r="C44" s="11">
        <v>1</v>
      </c>
      <c r="D44" s="15">
        <v>11296.2</v>
      </c>
      <c r="E44" s="4">
        <f t="shared" si="3"/>
        <v>135554.40000000002</v>
      </c>
      <c r="F44" s="2"/>
      <c r="G44" s="4">
        <f t="shared" si="0"/>
        <v>1882.7</v>
      </c>
      <c r="H44" s="4">
        <f t="shared" si="1"/>
        <v>18827</v>
      </c>
      <c r="I44" s="2"/>
      <c r="J44" s="2"/>
      <c r="K44" s="4">
        <f t="shared" si="4"/>
        <v>2513.8902366000002</v>
      </c>
      <c r="L44" s="4">
        <f t="shared" si="2"/>
        <v>158777.99023660005</v>
      </c>
    </row>
    <row r="45" spans="1:12" x14ac:dyDescent="0.25">
      <c r="A45" s="2"/>
      <c r="B45" s="2"/>
      <c r="C45" s="12">
        <f>SUM(C2:C44)</f>
        <v>57</v>
      </c>
      <c r="D45" s="9">
        <f>SUM(D2:D44)</f>
        <v>401081.57</v>
      </c>
      <c r="E45" s="10">
        <f>SUM(E2:E44)</f>
        <v>6253727.6400000015</v>
      </c>
      <c r="F45" s="2"/>
      <c r="G45" s="10">
        <f>SUM(G2:G44)</f>
        <v>66846.92833333333</v>
      </c>
      <c r="H45" s="10">
        <f>SUM(H2:H44)</f>
        <v>668469.28333333333</v>
      </c>
      <c r="I45" s="2"/>
      <c r="J45" s="2"/>
      <c r="K45" s="10">
        <f>SUM(K2:K44)</f>
        <v>115976.90757570999</v>
      </c>
      <c r="L45" s="17">
        <v>7105020.7599999998</v>
      </c>
    </row>
    <row r="46" spans="1:12" x14ac:dyDescent="0.25">
      <c r="K46" s="16"/>
    </row>
  </sheetData>
  <pageMargins left="0.7" right="0.7" top="0.75" bottom="0.75" header="0.3" footer="0.3"/>
  <pageSetup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Guadalupe Torres Guevara</dc:creator>
  <cp:lastModifiedBy>Usuario de Windows</cp:lastModifiedBy>
  <dcterms:created xsi:type="dcterms:W3CDTF">2020-10-06T14:01:28Z</dcterms:created>
  <dcterms:modified xsi:type="dcterms:W3CDTF">2021-08-06T17:47:59Z</dcterms:modified>
</cp:coreProperties>
</file>